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9590" yWindow="-10" windowWidth="9620" windowHeight="6650"/>
  </bookViews>
  <sheets>
    <sheet name="Table 1" sheetId="1" r:id="rId1"/>
  </sheets>
  <definedNames>
    <definedName name="_xlnm._FilterDatabase" localSheetId="0" hidden="1">'Table 1'!$A$5:$U$63</definedName>
  </definedNames>
  <calcPr calcId="145621"/>
</workbook>
</file>

<file path=xl/calcChain.xml><?xml version="1.0" encoding="utf-8"?>
<calcChain xmlns="http://schemas.openxmlformats.org/spreadsheetml/2006/main">
  <c r="F2" i="1" l="1" a="1"/>
  <c r="F2" i="1" s="1"/>
  <c r="F1" i="1" a="1"/>
  <c r="F1" i="1" s="1"/>
  <c r="F3" i="1" s="1"/>
  <c r="D2" i="1"/>
  <c r="D1" i="1"/>
  <c r="L1" i="1"/>
  <c r="D3" i="1" l="1"/>
</calcChain>
</file>

<file path=xl/sharedStrings.xml><?xml version="1.0" encoding="utf-8"?>
<sst xmlns="http://schemas.openxmlformats.org/spreadsheetml/2006/main" count="337" uniqueCount="165">
  <si>
    <r>
      <rPr>
        <sz val="9"/>
        <color rgb="FF006000"/>
        <rFont val="Calibri"/>
        <family val="2"/>
      </rPr>
      <t>QUARTER</t>
    </r>
  </si>
  <si>
    <r>
      <rPr>
        <sz val="9"/>
        <color rgb="FF006000"/>
        <rFont val="Calibri"/>
        <family val="2"/>
      </rPr>
      <t>APPROVED</t>
    </r>
  </si>
  <si>
    <r>
      <rPr>
        <sz val="9"/>
        <color rgb="FF006000"/>
        <rFont val="Calibri"/>
        <family val="2"/>
      </rPr>
      <t>APPLICANT</t>
    </r>
  </si>
  <si>
    <r>
      <rPr>
        <sz val="9"/>
        <color rgb="FF006000"/>
        <rFont val="Calibri"/>
        <family val="2"/>
      </rPr>
      <t>PROJECT</t>
    </r>
  </si>
  <si>
    <r>
      <rPr>
        <sz val="9"/>
        <color rgb="FF006000"/>
        <rFont val="Calibri"/>
        <family val="2"/>
      </rPr>
      <t>AWARD</t>
    </r>
  </si>
  <si>
    <r>
      <rPr>
        <sz val="9"/>
        <rFont val="Calibri"/>
        <family val="2"/>
      </rPr>
      <t>Extension</t>
    </r>
  </si>
  <si>
    <r>
      <rPr>
        <sz val="9"/>
        <rFont val="Calibri"/>
        <family val="2"/>
      </rPr>
      <t>Reported</t>
    </r>
  </si>
  <si>
    <r>
      <rPr>
        <sz val="9"/>
        <rFont val="Calibri"/>
        <family val="2"/>
      </rPr>
      <t>$ used as proposed</t>
    </r>
  </si>
  <si>
    <r>
      <rPr>
        <sz val="9"/>
        <rFont val="Calibri"/>
        <family val="2"/>
      </rPr>
      <t xml:space="preserve">new
</t>
    </r>
    <r>
      <rPr>
        <sz val="9"/>
        <rFont val="Calibri"/>
        <family val="2"/>
      </rPr>
      <t>jobs</t>
    </r>
  </si>
  <si>
    <r>
      <rPr>
        <sz val="9"/>
        <rFont val="Calibri"/>
        <family val="2"/>
      </rPr>
      <t>Jobs retained</t>
    </r>
  </si>
  <si>
    <r>
      <rPr>
        <sz val="9"/>
        <rFont val="Calibri"/>
        <family val="2"/>
      </rPr>
      <t>outside dollars</t>
    </r>
  </si>
  <si>
    <r>
      <rPr>
        <sz val="9"/>
        <rFont val="Calibri"/>
        <family val="2"/>
      </rPr>
      <t>Visit</t>
    </r>
  </si>
  <si>
    <r>
      <rPr>
        <sz val="10"/>
        <rFont val="Calibri"/>
        <family val="2"/>
      </rPr>
      <t>21-Jul</t>
    </r>
  </si>
  <si>
    <r>
      <rPr>
        <sz val="10"/>
        <rFont val="Calibri"/>
        <family val="2"/>
      </rPr>
      <t>Museum of the American West</t>
    </r>
  </si>
  <si>
    <r>
      <rPr>
        <sz val="10"/>
        <rFont val="Calibri"/>
        <family val="2"/>
      </rPr>
      <t>Operations and Maint Augmentation</t>
    </r>
  </si>
  <si>
    <r>
      <rPr>
        <sz val="9"/>
        <rFont val="Calibri"/>
        <family val="2"/>
      </rPr>
      <t>yes</t>
    </r>
  </si>
  <si>
    <r>
      <rPr>
        <sz val="10"/>
        <rFont val="Calibri"/>
        <family val="2"/>
      </rPr>
      <t>21-Oct</t>
    </r>
  </si>
  <si>
    <r>
      <rPr>
        <sz val="10"/>
        <rFont val="Calibri"/>
        <family val="2"/>
      </rPr>
      <t>CWC Equine Facility</t>
    </r>
  </si>
  <si>
    <r>
      <rPr>
        <sz val="10"/>
        <rFont val="Calibri"/>
        <family val="2"/>
      </rPr>
      <t>Rocky Mountain Complex event center</t>
    </r>
  </si>
  <si>
    <r>
      <rPr>
        <sz val="10"/>
        <rFont val="Calibri"/>
        <family val="2"/>
      </rPr>
      <t>Next Level Gymnastics</t>
    </r>
  </si>
  <si>
    <r>
      <rPr>
        <sz val="10"/>
        <rFont val="Calibri"/>
        <family val="2"/>
      </rPr>
      <t>Expansion- new building</t>
    </r>
  </si>
  <si>
    <r>
      <rPr>
        <b/>
        <sz val="9"/>
        <color rgb="FF6FAC46"/>
        <rFont val="Calibri"/>
        <family val="2"/>
      </rPr>
      <t>6 mo</t>
    </r>
  </si>
  <si>
    <r>
      <rPr>
        <sz val="10"/>
        <rFont val="Calibri"/>
        <family val="2"/>
      </rPr>
      <t>Rad Innovations-Bow Spider</t>
    </r>
  </si>
  <si>
    <r>
      <rPr>
        <sz val="10"/>
        <rFont val="Calibri"/>
        <family val="2"/>
      </rPr>
      <t>Product Line Expansion and Mfg facility</t>
    </r>
  </si>
  <si>
    <r>
      <rPr>
        <sz val="10"/>
        <rFont val="Calibri"/>
        <family val="2"/>
      </rPr>
      <t>Wind River Adventure &amp; Design Svcs</t>
    </r>
  </si>
  <si>
    <r>
      <rPr>
        <sz val="10"/>
        <rFont val="Calibri"/>
        <family val="2"/>
      </rPr>
      <t>Design Start Up</t>
    </r>
  </si>
  <si>
    <r>
      <rPr>
        <sz val="9"/>
        <rFont val="Calibri"/>
        <family val="2"/>
      </rPr>
      <t>Yes</t>
    </r>
  </si>
  <si>
    <r>
      <rPr>
        <sz val="9"/>
        <rFont val="Calibri"/>
        <family val="2"/>
      </rPr>
      <t>$46OK</t>
    </r>
  </si>
  <si>
    <r>
      <rPr>
        <sz val="10"/>
        <rFont val="Calibri"/>
        <family val="2"/>
      </rPr>
      <t>Wyoming Wood Products</t>
    </r>
  </si>
  <si>
    <r>
      <rPr>
        <sz val="10"/>
        <rFont val="Calibri"/>
        <family val="2"/>
      </rPr>
      <t>Sawmill expansion, planer mill install</t>
    </r>
  </si>
  <si>
    <r>
      <rPr>
        <sz val="9"/>
        <rFont val="Calibri"/>
        <family val="2"/>
      </rPr>
      <t>$250K lumber purchase</t>
    </r>
  </si>
  <si>
    <r>
      <rPr>
        <sz val="10"/>
        <rFont val="Calibri"/>
        <family val="2"/>
      </rPr>
      <t>22-Jan</t>
    </r>
  </si>
  <si>
    <r>
      <rPr>
        <sz val="10"/>
        <rFont val="Calibri"/>
        <family val="2"/>
      </rPr>
      <t>Bossert Collective, The</t>
    </r>
  </si>
  <si>
    <r>
      <rPr>
        <sz val="10"/>
        <rFont val="Calibri"/>
        <family val="2"/>
      </rPr>
      <t>Mural</t>
    </r>
  </si>
  <si>
    <r>
      <rPr>
        <sz val="10"/>
        <rFont val="Calibri"/>
        <family val="2"/>
      </rPr>
      <t>Riverton Little League</t>
    </r>
  </si>
  <si>
    <r>
      <rPr>
        <sz val="10"/>
        <rFont val="Calibri"/>
        <family val="2"/>
      </rPr>
      <t>Saban Complex Renovation</t>
    </r>
  </si>
  <si>
    <r>
      <rPr>
        <sz val="10"/>
        <rFont val="Calibri"/>
        <family val="2"/>
      </rPr>
      <t>Apple Valley Tree &amp; Lawn Care</t>
    </r>
  </si>
  <si>
    <r>
      <rPr>
        <sz val="10"/>
        <rFont val="Calibri"/>
        <family val="2"/>
      </rPr>
      <t>Business Lift</t>
    </r>
  </si>
  <si>
    <r>
      <rPr>
        <sz val="10"/>
        <rFont val="Calibri"/>
        <family val="2"/>
      </rPr>
      <t>Benessere Clinic</t>
    </r>
  </si>
  <si>
    <r>
      <rPr>
        <sz val="10"/>
        <rFont val="Calibri"/>
        <family val="2"/>
      </rPr>
      <t>Initiative to Retain and Expand</t>
    </r>
  </si>
  <si>
    <r>
      <rPr>
        <sz val="9"/>
        <rFont val="Calibri"/>
        <family val="2"/>
      </rPr>
      <t>300%  growth - some outside county</t>
    </r>
  </si>
  <si>
    <r>
      <rPr>
        <sz val="10"/>
        <rFont val="Calibri"/>
        <family val="2"/>
      </rPr>
      <t>Central Wyoming College Foundation</t>
    </r>
  </si>
  <si>
    <r>
      <rPr>
        <sz val="10"/>
        <rFont val="Calibri"/>
        <family val="2"/>
      </rPr>
      <t>Fremont County Start-Up Challenge</t>
    </r>
  </si>
  <si>
    <r>
      <rPr>
        <sz val="10"/>
        <rFont val="Calibri"/>
        <family val="2"/>
      </rPr>
      <t>XXXX</t>
    </r>
  </si>
  <si>
    <r>
      <rPr>
        <sz val="9"/>
        <rFont val="Calibri"/>
        <family val="2"/>
      </rPr>
      <t>Summary of start up challenge below</t>
    </r>
  </si>
  <si>
    <r>
      <rPr>
        <sz val="10"/>
        <rFont val="Calibri"/>
        <family val="2"/>
      </rPr>
      <t>start up challenge</t>
    </r>
  </si>
  <si>
    <r>
      <rPr>
        <sz val="10"/>
        <rFont val="Calibri"/>
        <family val="2"/>
      </rPr>
      <t>High Country Fungus</t>
    </r>
  </si>
  <si>
    <r>
      <rPr>
        <sz val="10"/>
        <rFont val="Calibri"/>
        <family val="2"/>
      </rPr>
      <t>Locker Custom Cabinets</t>
    </r>
  </si>
  <si>
    <r>
      <rPr>
        <sz val="10"/>
        <rFont val="Calibri"/>
        <family val="2"/>
      </rPr>
      <t>Cottonwood Creek Wool</t>
    </r>
  </si>
  <si>
    <r>
      <rPr>
        <sz val="10"/>
        <rFont val="Calibri"/>
        <family val="2"/>
      </rPr>
      <t>Apr-22</t>
    </r>
  </si>
  <si>
    <r>
      <rPr>
        <sz val="10"/>
        <rFont val="Calibri"/>
        <family val="2"/>
      </rPr>
      <t>Lander Old Timer's Rodeo Association</t>
    </r>
  </si>
  <si>
    <r>
      <rPr>
        <sz val="10"/>
        <rFont val="Calibri"/>
        <family val="2"/>
      </rPr>
      <t>Concession Stand Project</t>
    </r>
  </si>
  <si>
    <r>
      <rPr>
        <sz val="9"/>
        <rFont val="Calibri"/>
        <family val="2"/>
      </rPr>
      <t>contibutes to rodeo income</t>
    </r>
  </si>
  <si>
    <r>
      <rPr>
        <sz val="10"/>
        <rFont val="Calibri"/>
        <family val="2"/>
      </rPr>
      <t>The Lander Motel</t>
    </r>
  </si>
  <si>
    <r>
      <rPr>
        <sz val="9"/>
        <rFont val="Calibri"/>
        <family val="2"/>
      </rPr>
      <t>hospitality addition</t>
    </r>
  </si>
  <si>
    <r>
      <rPr>
        <sz val="10"/>
        <rFont val="Calibri"/>
        <family val="2"/>
      </rPr>
      <t>Ramshorn Building Renovation-Dubois</t>
    </r>
  </si>
  <si>
    <r>
      <rPr>
        <sz val="10"/>
        <rFont val="Calibri"/>
        <family val="2"/>
      </rPr>
      <t>Riverton Medical District</t>
    </r>
  </si>
  <si>
    <r>
      <rPr>
        <sz val="10"/>
        <rFont val="Calibri"/>
        <family val="2"/>
      </rPr>
      <t>New Hospital</t>
    </r>
  </si>
  <si>
    <r>
      <rPr>
        <sz val="10"/>
        <rFont val="Calibri"/>
        <family val="2"/>
      </rPr>
      <t>Hometown Freedom Healthcare</t>
    </r>
  </si>
  <si>
    <r>
      <rPr>
        <sz val="10"/>
        <color rgb="FFFF0000"/>
        <rFont val="Calibri"/>
        <family val="2"/>
      </rPr>
      <t>Jul-22</t>
    </r>
  </si>
  <si>
    <r>
      <rPr>
        <sz val="10"/>
        <color rgb="FFFF0000"/>
        <rFont val="Calibri"/>
        <family val="2"/>
      </rPr>
      <t>NO AWARDS MADE</t>
    </r>
  </si>
  <si>
    <r>
      <rPr>
        <sz val="10"/>
        <color rgb="FFFF0000"/>
        <rFont val="Calibri"/>
        <family val="2"/>
      </rPr>
      <t>Moved to October quarter</t>
    </r>
  </si>
  <si>
    <r>
      <rPr>
        <sz val="10"/>
        <color rgb="FFFF0000"/>
        <rFont val="Calibri"/>
        <family val="2"/>
      </rPr>
      <t>XXXX</t>
    </r>
  </si>
  <si>
    <r>
      <rPr>
        <sz val="10"/>
        <rFont val="Calibri"/>
        <family val="2"/>
      </rPr>
      <t>Oct-22</t>
    </r>
  </si>
  <si>
    <r>
      <rPr>
        <sz val="10"/>
        <rFont val="Calibri"/>
        <family val="2"/>
      </rPr>
      <t>Wind River Development fund</t>
    </r>
  </si>
  <si>
    <r>
      <rPr>
        <sz val="10"/>
        <rFont val="Calibri"/>
        <family val="2"/>
      </rPr>
      <t>Startup Challenge - Reservation</t>
    </r>
  </si>
  <si>
    <r>
      <rPr>
        <sz val="10"/>
        <rFont val="Calibri"/>
        <family val="2"/>
      </rPr>
      <t>Central Wyoming College</t>
    </r>
  </si>
  <si>
    <r>
      <rPr>
        <sz val="10"/>
        <rFont val="Calibri"/>
        <family val="2"/>
      </rPr>
      <t>Developing Food Economy Resiliency</t>
    </r>
  </si>
  <si>
    <r>
      <rPr>
        <b/>
        <sz val="9"/>
        <color rgb="FF538235"/>
        <rFont val="Calibri"/>
        <family val="2"/>
      </rPr>
      <t>yes</t>
    </r>
  </si>
  <si>
    <r>
      <rPr>
        <b/>
        <sz val="9"/>
        <color rgb="FF538235"/>
        <rFont val="Calibri"/>
        <family val="2"/>
      </rPr>
      <t>Yes</t>
    </r>
  </si>
  <si>
    <r>
      <rPr>
        <sz val="10"/>
        <rFont val="Calibri"/>
        <family val="2"/>
      </rPr>
      <t>Eagle Bronze</t>
    </r>
  </si>
  <si>
    <r>
      <rPr>
        <sz val="10"/>
        <rFont val="Calibri"/>
        <family val="2"/>
      </rPr>
      <t>Building Addition</t>
    </r>
  </si>
  <si>
    <r>
      <rPr>
        <sz val="10"/>
        <rFont val="Calibri"/>
        <family val="2"/>
      </rPr>
      <t>Jan-23</t>
    </r>
  </si>
  <si>
    <r>
      <rPr>
        <sz val="10"/>
        <rFont val="Calibri"/>
        <family val="2"/>
      </rPr>
      <t>Rising Star Gymnastics</t>
    </r>
  </si>
  <si>
    <r>
      <rPr>
        <sz val="10"/>
        <rFont val="Calibri"/>
        <family val="2"/>
      </rPr>
      <t>Equipment Expansion</t>
    </r>
  </si>
  <si>
    <r>
      <rPr>
        <sz val="10"/>
        <rFont val="Calibri"/>
        <family val="2"/>
      </rPr>
      <t>Radcast Outdoors Podcast</t>
    </r>
  </si>
  <si>
    <r>
      <rPr>
        <sz val="10"/>
        <rFont val="Calibri"/>
        <family val="2"/>
      </rPr>
      <t>Podcast Expansion</t>
    </r>
  </si>
  <si>
    <r>
      <rPr>
        <sz val="10"/>
        <rFont val="Calibri"/>
        <family val="2"/>
      </rPr>
      <t>Pushroot Brewing Company</t>
    </r>
  </si>
  <si>
    <r>
      <rPr>
        <sz val="10"/>
        <rFont val="Calibri"/>
        <family val="2"/>
      </rPr>
      <t>Construction, Branding, Packaging</t>
    </r>
  </si>
  <si>
    <r>
      <rPr>
        <sz val="10"/>
        <rFont val="Calibri"/>
        <family val="2"/>
      </rPr>
      <t>Fremont Air Service Team (FAST)</t>
    </r>
  </si>
  <si>
    <r>
      <rPr>
        <sz val="10"/>
        <rFont val="Calibri"/>
        <family val="2"/>
      </rPr>
      <t>Fremont County Commercial Air Service</t>
    </r>
  </si>
  <si>
    <r>
      <rPr>
        <sz val="9"/>
        <rFont val="Calibri"/>
        <family val="2"/>
      </rPr>
      <t>yes increased flights</t>
    </r>
  </si>
  <si>
    <r>
      <rPr>
        <sz val="10"/>
        <rFont val="Calibri"/>
        <family val="2"/>
      </rPr>
      <t>#######</t>
    </r>
  </si>
  <si>
    <r>
      <rPr>
        <sz val="10"/>
        <rFont val="Calibri"/>
        <family val="2"/>
      </rPr>
      <t>Pushroot Brewing Company Mural</t>
    </r>
  </si>
  <si>
    <r>
      <rPr>
        <sz val="10"/>
        <rFont val="Calibri"/>
        <family val="2"/>
      </rPr>
      <t>Apr-23</t>
    </r>
  </si>
  <si>
    <r>
      <rPr>
        <sz val="10"/>
        <rFont val="Calibri"/>
        <family val="2"/>
      </rPr>
      <t>Aesthetics Health Expansion</t>
    </r>
  </si>
  <si>
    <r>
      <rPr>
        <sz val="10"/>
        <rFont val="Calibri"/>
        <family val="2"/>
      </rPr>
      <t>The Lander Garage</t>
    </r>
  </si>
  <si>
    <r>
      <rPr>
        <sz val="9"/>
        <rFont val="Calibri"/>
        <family val="2"/>
      </rPr>
      <t>Tourism - $50K taxes paid</t>
    </r>
  </si>
  <si>
    <r>
      <rPr>
        <sz val="10"/>
        <rFont val="Calibri"/>
        <family val="2"/>
      </rPr>
      <t>Wind River Basin Campground</t>
    </r>
  </si>
  <si>
    <r>
      <rPr>
        <sz val="9"/>
        <rFont val="Calibri"/>
        <family val="2"/>
      </rPr>
      <t>103 visits - all new visitors</t>
    </r>
  </si>
  <si>
    <r>
      <rPr>
        <sz val="10"/>
        <rFont val="Calibri"/>
        <family val="2"/>
      </rPr>
      <t>Jul-23</t>
    </r>
  </si>
  <si>
    <r>
      <rPr>
        <sz val="10"/>
        <rFont val="Calibri"/>
        <family val="2"/>
      </rPr>
      <t>Expansion of Aesthetic Treatments</t>
    </r>
  </si>
  <si>
    <r>
      <rPr>
        <sz val="10"/>
        <rFont val="Calibri"/>
        <family val="2"/>
      </rPr>
      <t>Military Lensatic Compass</t>
    </r>
  </si>
  <si>
    <r>
      <rPr>
        <sz val="9"/>
        <rFont val="Calibri"/>
        <family val="2"/>
      </rPr>
      <t>$78K spent Legacy Molding</t>
    </r>
  </si>
  <si>
    <r>
      <rPr>
        <sz val="10"/>
        <rFont val="Calibri"/>
        <family val="2"/>
      </rPr>
      <t>Tuition Support</t>
    </r>
  </si>
  <si>
    <r>
      <rPr>
        <sz val="10"/>
        <rFont val="Calibri"/>
        <family val="2"/>
      </rPr>
      <t>Expansion - Equipment</t>
    </r>
  </si>
  <si>
    <r>
      <rPr>
        <sz val="10"/>
        <rFont val="Calibri"/>
        <family val="2"/>
      </rPr>
      <t>Site Preparation &amp; Value Engineering Costs</t>
    </r>
  </si>
  <si>
    <r>
      <rPr>
        <sz val="9"/>
        <rFont val="Calibri"/>
        <family val="2"/>
      </rPr>
      <t>Oct-23</t>
    </r>
  </si>
  <si>
    <r>
      <rPr>
        <sz val="10"/>
        <rFont val="Calibri"/>
        <family val="2"/>
      </rPr>
      <t>Dubois Assisted Living, LLC</t>
    </r>
  </si>
  <si>
    <r>
      <rPr>
        <sz val="10"/>
        <rFont val="Calibri"/>
        <family val="2"/>
      </rPr>
      <t>Save Warm Valley Lodge</t>
    </r>
  </si>
  <si>
    <r>
      <rPr>
        <b/>
        <sz val="9"/>
        <color rgb="FFFF0000"/>
        <rFont val="Calibri"/>
        <family val="2"/>
      </rPr>
      <t>QUARTERY REPORT/BUSINESS CLOSED</t>
    </r>
  </si>
  <si>
    <r>
      <rPr>
        <sz val="10"/>
        <rFont val="Calibri"/>
        <family val="2"/>
      </rPr>
      <t>Pioneer Pharmacy</t>
    </r>
  </si>
  <si>
    <r>
      <rPr>
        <sz val="10"/>
        <rFont val="Calibri"/>
        <family val="2"/>
      </rPr>
      <t>Market Expansion</t>
    </r>
  </si>
  <si>
    <r>
      <rPr>
        <sz val="10"/>
        <rFont val="Calibri"/>
        <family val="2"/>
      </rPr>
      <t>Onsite laundry and showers</t>
    </r>
  </si>
  <si>
    <r>
      <rPr>
        <sz val="9"/>
        <color rgb="FFFF0000"/>
        <rFont val="Calibri"/>
        <family val="2"/>
      </rPr>
      <t>incomplete  incomplete</t>
    </r>
  </si>
  <si>
    <r>
      <rPr>
        <sz val="10"/>
        <rFont val="Calibri"/>
        <family val="2"/>
      </rPr>
      <t>Tiny Tot Adventures Childcare LLC</t>
    </r>
  </si>
  <si>
    <r>
      <rPr>
        <sz val="10"/>
        <rFont val="Calibri"/>
        <family val="2"/>
      </rPr>
      <t>Expanding childcare in Dubois</t>
    </r>
  </si>
  <si>
    <r>
      <rPr>
        <sz val="10"/>
        <rFont val="Calibri"/>
        <family val="2"/>
      </rPr>
      <t>Wind &amp; Sage WY LLC</t>
    </r>
  </si>
  <si>
    <r>
      <rPr>
        <sz val="10"/>
        <rFont val="Calibri"/>
        <family val="2"/>
      </rPr>
      <t>Manufacturing Building Expansion</t>
    </r>
  </si>
  <si>
    <r>
      <rPr>
        <sz val="9"/>
        <rFont val="Calibri"/>
        <family val="2"/>
      </rPr>
      <t xml:space="preserve">yes
</t>
    </r>
    <r>
      <rPr>
        <sz val="9"/>
        <rFont val="Calibri"/>
        <family val="2"/>
      </rPr>
      <t>yes</t>
    </r>
  </si>
  <si>
    <r>
      <rPr>
        <sz val="9"/>
        <rFont val="Calibri"/>
        <family val="2"/>
      </rPr>
      <t xml:space="preserve">need actual receipts
</t>
    </r>
    <r>
      <rPr>
        <sz val="9"/>
        <rFont val="Calibri"/>
        <family val="2"/>
      </rPr>
      <t>incomplete</t>
    </r>
  </si>
  <si>
    <r>
      <rPr>
        <sz val="9"/>
        <rFont val="Calibri"/>
        <family val="2"/>
      </rPr>
      <t>24-Jan</t>
    </r>
  </si>
  <si>
    <r>
      <rPr>
        <sz val="10"/>
        <rFont val="Calibri"/>
        <family val="2"/>
      </rPr>
      <t>Startup Challenge</t>
    </r>
  </si>
  <si>
    <r>
      <rPr>
        <sz val="10"/>
        <rFont val="Calibri"/>
        <family val="2"/>
      </rPr>
      <t>Lander Housing Authority</t>
    </r>
  </si>
  <si>
    <r>
      <rPr>
        <sz val="10"/>
        <rFont val="Calibri"/>
        <family val="2"/>
      </rPr>
      <t>Table Mountain Living Community</t>
    </r>
  </si>
  <si>
    <r>
      <rPr>
        <sz val="10"/>
        <rFont val="Calibri"/>
        <family val="2"/>
      </rPr>
      <t>Lander Presents</t>
    </r>
  </si>
  <si>
    <r>
      <rPr>
        <sz val="10"/>
        <rFont val="Calibri"/>
        <family val="2"/>
      </rPr>
      <t>Pertech Industries Inc.</t>
    </r>
  </si>
  <si>
    <r>
      <rPr>
        <sz val="10"/>
        <rFont val="Calibri"/>
        <family val="2"/>
      </rPr>
      <t>Bldg improvements/new product line</t>
    </r>
  </si>
  <si>
    <r>
      <rPr>
        <sz val="9"/>
        <rFont val="Calibri"/>
        <family val="2"/>
      </rPr>
      <t>24-Apr</t>
    </r>
  </si>
  <si>
    <r>
      <rPr>
        <sz val="10"/>
        <rFont val="Calibri"/>
        <family val="2"/>
      </rPr>
      <t>HoneyFly Company</t>
    </r>
  </si>
  <si>
    <r>
      <rPr>
        <sz val="10"/>
        <rFont val="Calibri"/>
        <family val="2"/>
      </rPr>
      <t>Building &amp; Community Garden</t>
    </r>
  </si>
  <si>
    <r>
      <rPr>
        <sz val="10"/>
        <rFont val="Calibri"/>
        <family val="2"/>
      </rPr>
      <t>Lander Cycling Club</t>
    </r>
  </si>
  <si>
    <r>
      <rPr>
        <sz val="10"/>
        <rFont val="Calibri"/>
        <family val="2"/>
      </rPr>
      <t>WYO-131 Gravel Race</t>
    </r>
  </si>
  <si>
    <r>
      <rPr>
        <sz val="10"/>
        <rFont val="Calibri"/>
        <family val="2"/>
      </rPr>
      <t>Ethos Transportation Assistance LLC</t>
    </r>
  </si>
  <si>
    <r>
      <rPr>
        <sz val="10"/>
        <rFont val="Calibri"/>
        <family val="2"/>
      </rPr>
      <t>ETA Building</t>
    </r>
  </si>
  <si>
    <r>
      <rPr>
        <sz val="10"/>
        <rFont val="Calibri"/>
        <family val="2"/>
      </rPr>
      <t>Riverton Senior Citizens Center, Inc.</t>
    </r>
  </si>
  <si>
    <r>
      <rPr>
        <sz val="10"/>
        <rFont val="Calibri"/>
        <family val="2"/>
      </rPr>
      <t>ADA Lift</t>
    </r>
  </si>
  <si>
    <r>
      <rPr>
        <sz val="9"/>
        <rFont val="Calibri"/>
        <family val="2"/>
      </rPr>
      <t>Jul-24</t>
    </r>
  </si>
  <si>
    <r>
      <rPr>
        <sz val="10"/>
        <rFont val="Calibri"/>
        <family val="2"/>
      </rPr>
      <t>Fremont County Fair Board</t>
    </r>
  </si>
  <si>
    <r>
      <rPr>
        <sz val="10"/>
        <rFont val="Calibri"/>
        <family val="2"/>
      </rPr>
      <t>Agriculture &amp; Recreation Center</t>
    </r>
  </si>
  <si>
    <r>
      <rPr>
        <sz val="10"/>
        <rFont val="Calibri"/>
        <family val="2"/>
      </rPr>
      <t>Chad Henshaw</t>
    </r>
  </si>
  <si>
    <r>
      <rPr>
        <sz val="10"/>
        <rFont val="Calibri"/>
        <family val="2"/>
      </rPr>
      <t>Back-40 UAV</t>
    </r>
  </si>
  <si>
    <r>
      <rPr>
        <sz val="10"/>
        <rFont val="Calibri"/>
        <family val="2"/>
      </rPr>
      <t>Soccer Complex</t>
    </r>
  </si>
  <si>
    <r>
      <rPr>
        <sz val="10"/>
        <rFont val="Calibri"/>
        <family val="2"/>
      </rPr>
      <t>Taylor Murphy</t>
    </r>
  </si>
  <si>
    <r>
      <rPr>
        <sz val="10"/>
        <rFont val="Calibri"/>
        <family val="2"/>
      </rPr>
      <t>Double Axe Rolloffs</t>
    </r>
  </si>
  <si>
    <r>
      <rPr>
        <sz val="10"/>
        <rFont val="Calibri"/>
        <family val="2"/>
      </rPr>
      <t>Countrywide Veterinary Service LLC</t>
    </r>
  </si>
  <si>
    <r>
      <rPr>
        <sz val="10"/>
        <rFont val="Calibri"/>
        <family val="2"/>
      </rPr>
      <t>Business Launch and Growth Plan</t>
    </r>
  </si>
  <si>
    <r>
      <rPr>
        <sz val="10"/>
        <rFont val="Calibri"/>
        <family val="2"/>
      </rPr>
      <t>Gfab Welding LLC</t>
    </r>
  </si>
  <si>
    <r>
      <rPr>
        <sz val="10"/>
        <rFont val="Calibri"/>
        <family val="2"/>
      </rPr>
      <t>Exansion</t>
    </r>
  </si>
  <si>
    <r>
      <rPr>
        <sz val="10"/>
        <rFont val="Calibri"/>
        <family val="2"/>
      </rPr>
      <t>Second Street Farm</t>
    </r>
  </si>
  <si>
    <r>
      <rPr>
        <sz val="10"/>
        <rFont val="Calibri"/>
        <family val="2"/>
      </rPr>
      <t>Additional high tunnels</t>
    </r>
  </si>
  <si>
    <t>yes</t>
  </si>
  <si>
    <t>need receipt</t>
  </si>
  <si>
    <r>
      <t xml:space="preserve">$90,000 </t>
    </r>
    <r>
      <rPr>
        <b/>
        <sz val="9"/>
        <color rgb="FFFF0000"/>
        <rFont val="Calibri"/>
        <family val="2"/>
      </rPr>
      <t>Denied</t>
    </r>
  </si>
  <si>
    <t>did not accept funds of $50,000</t>
  </si>
  <si>
    <t>RULE CHANGE - BOOKKEEPING TRACKING REPORTS</t>
  </si>
  <si>
    <t>The Lander Motel (Lander, The LLC)</t>
  </si>
  <si>
    <t>The Lander Garage (Lander LLC, The)</t>
  </si>
  <si>
    <t>Lander Medical Clinic PC (Beauty Suite)</t>
  </si>
  <si>
    <t>SDT Property Management, LLC (Onsite Laundry &amp; Showers)</t>
  </si>
  <si>
    <t>Child Development Services (Tuition Support)</t>
  </si>
  <si>
    <t>Kintzler Holdings LLC (sold bldg, departed county, no refund of $)</t>
  </si>
  <si>
    <t>Brunton International LLC (new product dev)</t>
  </si>
  <si>
    <t>Riverton Youth Soccer Association (Soccer Complex)</t>
  </si>
  <si>
    <t>Benessere Clinic (Age Mgmt &amp; Aesthetics)</t>
  </si>
  <si>
    <t>Private Entity?</t>
  </si>
  <si>
    <t>publically funded</t>
  </si>
  <si>
    <t>closed</t>
  </si>
  <si>
    <t>closed - sold</t>
  </si>
  <si>
    <t>Other</t>
  </si>
  <si>
    <t>Private Business</t>
  </si>
  <si>
    <t>private business</t>
  </si>
  <si>
    <t>Publically Funded</t>
  </si>
  <si>
    <t>check sum</t>
  </si>
  <si>
    <t>PPP?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</si>
</sst>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(&quot;$&quot;* #,##0.00_);_(&quot;$&quot;* \(#,##0.00\);_(&quot;$&quot;* &quot;-&quot;??_);_(@_)"/>
    <numFmt numFmtId="164" formatCode="m/d/yyyy;@"/>
    <numFmt numFmtId="166" formatCode="0.0"/>
    <numFmt numFmtId="168" formatCode="_(&quot;$&quot;* #,##0_);_(&quot;$&quot;* \(#,##0\);_(&quot;$&quot;* &quot;-&quot;??_);_(@_)"/>
  </numFmts>
  <fonts count="19" x14ac:knownFonts="1">
    <font>
      <sz val="10"/>
      <color rgb="FF000000"/>
      <name val="Times New Roman"/>
      <charset val="204"/>
    </font>
    <font>
      <sz val="9"/>
      <name val="Calibri"/>
    </font>
    <font>
      <sz val="10"/>
      <name val="Calibri"/>
    </font>
    <font>
      <sz val="10"/>
      <color rgb="FF000000"/>
      <name val="Calibri"/>
      <family val="2"/>
    </font>
    <font>
      <sz val="9"/>
      <color rgb="FF000000"/>
      <name val="Calibri"/>
      <family val="2"/>
    </font>
    <font>
      <b/>
      <sz val="9"/>
      <name val="Calibri"/>
    </font>
    <font>
      <b/>
      <sz val="10"/>
      <name val="Calibri"/>
    </font>
    <font>
      <sz val="9"/>
      <color rgb="FF006000"/>
      <name val="Calibri"/>
      <family val="2"/>
    </font>
    <font>
      <sz val="9"/>
      <name val="Calibri"/>
      <family val="2"/>
    </font>
    <font>
      <sz val="10"/>
      <name val="Calibri"/>
      <family val="2"/>
    </font>
    <font>
      <b/>
      <sz val="9"/>
      <color rgb="FF6FAC46"/>
      <name val="Calibri"/>
      <family val="2"/>
    </font>
    <font>
      <sz val="10"/>
      <color rgb="FFFF0000"/>
      <name val="Calibri"/>
      <family val="2"/>
    </font>
    <font>
      <b/>
      <sz val="9"/>
      <color rgb="FF538235"/>
      <name val="Calibri"/>
      <family val="2"/>
    </font>
    <font>
      <b/>
      <sz val="10"/>
      <color rgb="FFFF0000"/>
      <name val="Calibri"/>
      <family val="2"/>
    </font>
    <font>
      <b/>
      <sz val="9"/>
      <color rgb="FFFF0000"/>
      <name val="Calibri"/>
      <family val="2"/>
    </font>
    <font>
      <sz val="9"/>
      <color rgb="FFFF0000"/>
      <name val="Calibri"/>
      <family val="2"/>
    </font>
    <font>
      <sz val="10"/>
      <color rgb="FF000000"/>
      <name val="Times New Roman"/>
      <charset val="204"/>
    </font>
    <font>
      <sz val="10"/>
      <color rgb="FF000000"/>
      <name val="Times New Roman"/>
      <family val="1"/>
    </font>
    <font>
      <sz val="13.5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rgb="FFC5EECE"/>
      </patternFill>
    </fill>
    <fill>
      <patternFill patternType="solid">
        <fgColor rgb="FFE7E6E6"/>
      </patternFill>
    </fill>
    <fill>
      <patternFill patternType="solid">
        <fgColor rgb="FFDDEBF7"/>
      </patternFill>
    </fill>
    <fill>
      <patternFill patternType="solid">
        <fgColor rgb="FFFBE3D5"/>
      </patternFill>
    </fill>
    <fill>
      <patternFill patternType="solid">
        <fgColor rgb="FFFFFF00"/>
      </patternFill>
    </fill>
    <fill>
      <patternFill patternType="solid">
        <fgColor rgb="FFFFF1CC"/>
      </patternFill>
    </fill>
    <fill>
      <patternFill patternType="solid">
        <fgColor rgb="FFE1EEDA"/>
      </patternFill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44" fontId="16" fillId="0" borderId="0" applyFont="0" applyFill="0" applyBorder="0" applyAlignment="0" applyProtection="0"/>
  </cellStyleXfs>
  <cellXfs count="147">
    <xf numFmtId="0" fontId="0" fillId="0" borderId="0" xfId="0" applyFill="1" applyBorder="1" applyAlignment="1">
      <alignment horizontal="left" vertical="top"/>
    </xf>
    <xf numFmtId="0" fontId="1" fillId="2" borderId="1" xfId="0" applyFont="1" applyFill="1" applyBorder="1" applyAlignment="1">
      <alignment horizontal="righ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4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0" fillId="0" borderId="0" xfId="0" applyFill="1" applyBorder="1" applyAlignment="1">
      <alignment horizontal="left" vertical="top" wrapText="1" inden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right" vertical="center" wrapText="1"/>
    </xf>
    <xf numFmtId="0" fontId="2" fillId="0" borderId="1" xfId="0" applyFont="1" applyFill="1" applyBorder="1" applyAlignment="1">
      <alignment horizontal="left" vertical="top" wrapText="1" indent="1"/>
    </xf>
    <xf numFmtId="164" fontId="3" fillId="3" borderId="2" xfId="0" applyNumberFormat="1" applyFont="1" applyFill="1" applyBorder="1" applyAlignment="1">
      <alignment horizontal="left" vertical="top" indent="1" shrinkToFit="1"/>
    </xf>
    <xf numFmtId="164" fontId="3" fillId="3" borderId="3" xfId="0" applyNumberFormat="1" applyFont="1" applyFill="1" applyBorder="1" applyAlignment="1">
      <alignment horizontal="left" vertical="top" indent="1" shrinkToFit="1"/>
    </xf>
    <xf numFmtId="164" fontId="3" fillId="3" borderId="4" xfId="0" applyNumberFormat="1" applyFont="1" applyFill="1" applyBorder="1" applyAlignment="1">
      <alignment horizontal="left" vertical="top" indent="1" shrinkToFit="1"/>
    </xf>
    <xf numFmtId="0" fontId="2" fillId="3" borderId="2" xfId="0" applyFont="1" applyFill="1" applyBorder="1" applyAlignment="1">
      <alignment horizontal="left" vertical="top" wrapText="1"/>
    </xf>
    <xf numFmtId="0" fontId="2" fillId="3" borderId="3" xfId="0" applyFont="1" applyFill="1" applyBorder="1" applyAlignment="1">
      <alignment horizontal="left" vertical="top" wrapText="1"/>
    </xf>
    <xf numFmtId="0" fontId="2" fillId="3" borderId="4" xfId="0" applyFont="1" applyFill="1" applyBorder="1" applyAlignment="1">
      <alignment horizontal="left" vertical="top" wrapText="1"/>
    </xf>
    <xf numFmtId="0" fontId="0" fillId="0" borderId="5" xfId="0" applyFill="1" applyBorder="1" applyAlignment="1">
      <alignment horizontal="left" wrapText="1"/>
    </xf>
    <xf numFmtId="0" fontId="1" fillId="0" borderId="0" xfId="0" applyFont="1" applyFill="1" applyBorder="1" applyAlignment="1">
      <alignment horizontal="left" vertical="top" wrapText="1"/>
    </xf>
    <xf numFmtId="0" fontId="0" fillId="0" borderId="0" xfId="0" applyFill="1" applyBorder="1" applyAlignment="1">
      <alignment horizontal="left" wrapText="1"/>
    </xf>
    <xf numFmtId="1" fontId="4" fillId="0" borderId="0" xfId="0" applyNumberFormat="1" applyFont="1" applyFill="1" applyBorder="1" applyAlignment="1">
      <alignment horizontal="center" vertical="top" shrinkToFit="1"/>
    </xf>
    <xf numFmtId="0" fontId="1" fillId="0" borderId="0" xfId="0" applyFont="1" applyFill="1" applyBorder="1" applyAlignment="1">
      <alignment horizontal="right" vertical="top" wrapText="1"/>
    </xf>
    <xf numFmtId="0" fontId="0" fillId="0" borderId="6" xfId="0" applyFill="1" applyBorder="1" applyAlignment="1">
      <alignment horizontal="left" wrapText="1"/>
    </xf>
    <xf numFmtId="0" fontId="0" fillId="0" borderId="1" xfId="0" applyFill="1" applyBorder="1" applyAlignment="1">
      <alignment horizontal="left" vertical="center" wrapText="1"/>
    </xf>
    <xf numFmtId="0" fontId="1" fillId="0" borderId="5" xfId="0" applyFont="1" applyFill="1" applyBorder="1" applyAlignment="1">
      <alignment horizontal="left" vertical="top" wrapText="1"/>
    </xf>
    <xf numFmtId="0" fontId="0" fillId="0" borderId="7" xfId="0" applyFill="1" applyBorder="1" applyAlignment="1">
      <alignment horizontal="left" wrapText="1"/>
    </xf>
    <xf numFmtId="0" fontId="0" fillId="0" borderId="1" xfId="0" applyFill="1" applyBorder="1" applyAlignment="1">
      <alignment horizontal="left" wrapText="1"/>
    </xf>
    <xf numFmtId="166" fontId="4" fillId="0" borderId="0" xfId="0" applyNumberFormat="1" applyFont="1" applyFill="1" applyBorder="1" applyAlignment="1">
      <alignment horizontal="center" vertical="top" shrinkToFit="1"/>
    </xf>
    <xf numFmtId="0" fontId="2" fillId="0" borderId="1" xfId="0" applyFont="1" applyFill="1" applyBorder="1" applyAlignment="1">
      <alignment horizontal="right" vertical="top" wrapText="1"/>
    </xf>
    <xf numFmtId="164" fontId="3" fillId="4" borderId="2" xfId="0" applyNumberFormat="1" applyFont="1" applyFill="1" applyBorder="1" applyAlignment="1">
      <alignment horizontal="left" vertical="top" indent="1" shrinkToFit="1"/>
    </xf>
    <xf numFmtId="164" fontId="3" fillId="4" borderId="3" xfId="0" applyNumberFormat="1" applyFont="1" applyFill="1" applyBorder="1" applyAlignment="1">
      <alignment horizontal="left" vertical="top" indent="1" shrinkToFit="1"/>
    </xf>
    <xf numFmtId="164" fontId="3" fillId="4" borderId="4" xfId="0" applyNumberFormat="1" applyFont="1" applyFill="1" applyBorder="1" applyAlignment="1">
      <alignment horizontal="left" vertical="top" indent="1" shrinkToFit="1"/>
    </xf>
    <xf numFmtId="0" fontId="2" fillId="4" borderId="2" xfId="0" applyFont="1" applyFill="1" applyBorder="1" applyAlignment="1">
      <alignment horizontal="left" vertical="top" wrapText="1"/>
    </xf>
    <xf numFmtId="0" fontId="2" fillId="4" borderId="3" xfId="0" applyFont="1" applyFill="1" applyBorder="1" applyAlignment="1">
      <alignment horizontal="left" vertical="top" wrapText="1"/>
    </xf>
    <xf numFmtId="0" fontId="2" fillId="4" borderId="4" xfId="0" applyFont="1" applyFill="1" applyBorder="1" applyAlignment="1">
      <alignment horizontal="left" vertical="top" wrapText="1"/>
    </xf>
    <xf numFmtId="0" fontId="1" fillId="0" borderId="0" xfId="0" applyFont="1" applyFill="1" applyBorder="1" applyAlignment="1">
      <alignment horizontal="center" vertical="top" wrapText="1"/>
    </xf>
    <xf numFmtId="164" fontId="3" fillId="5" borderId="2" xfId="0" applyNumberFormat="1" applyFont="1" applyFill="1" applyBorder="1" applyAlignment="1">
      <alignment horizontal="left" vertical="top" indent="1" shrinkToFit="1"/>
    </xf>
    <xf numFmtId="164" fontId="3" fillId="5" borderId="3" xfId="0" applyNumberFormat="1" applyFont="1" applyFill="1" applyBorder="1" applyAlignment="1">
      <alignment horizontal="left" vertical="top" indent="1" shrinkToFit="1"/>
    </xf>
    <xf numFmtId="164" fontId="3" fillId="5" borderId="4" xfId="0" applyNumberFormat="1" applyFont="1" applyFill="1" applyBorder="1" applyAlignment="1">
      <alignment horizontal="left" vertical="top" indent="1" shrinkToFit="1"/>
    </xf>
    <xf numFmtId="0" fontId="2" fillId="5" borderId="2" xfId="0" applyFont="1" applyFill="1" applyBorder="1" applyAlignment="1">
      <alignment horizontal="left" vertical="top" wrapText="1"/>
    </xf>
    <xf numFmtId="0" fontId="2" fillId="5" borderId="3" xfId="0" applyFont="1" applyFill="1" applyBorder="1" applyAlignment="1">
      <alignment horizontal="left" vertical="top" wrapText="1"/>
    </xf>
    <xf numFmtId="0" fontId="2" fillId="5" borderId="4" xfId="0" applyFont="1" applyFill="1" applyBorder="1" applyAlignment="1">
      <alignment horizontal="left" vertical="top" wrapText="1"/>
    </xf>
    <xf numFmtId="0" fontId="1" fillId="6" borderId="5" xfId="0" applyFont="1" applyFill="1" applyBorder="1" applyAlignment="1">
      <alignment horizontal="left" vertical="top" wrapText="1"/>
    </xf>
    <xf numFmtId="0" fontId="1" fillId="6" borderId="0" xfId="0" applyFont="1" applyFill="1" applyBorder="1" applyAlignment="1">
      <alignment horizontal="left" vertical="top" wrapText="1"/>
    </xf>
    <xf numFmtId="0" fontId="2" fillId="5" borderId="2" xfId="0" applyFont="1" applyFill="1" applyBorder="1" applyAlignment="1">
      <alignment horizontal="left" vertical="top" wrapText="1" indent="1"/>
    </xf>
    <xf numFmtId="0" fontId="2" fillId="5" borderId="3" xfId="0" applyFont="1" applyFill="1" applyBorder="1" applyAlignment="1">
      <alignment horizontal="left" vertical="top" wrapText="1" indent="1"/>
    </xf>
    <xf numFmtId="0" fontId="2" fillId="5" borderId="4" xfId="0" applyFont="1" applyFill="1" applyBorder="1" applyAlignment="1">
      <alignment horizontal="left" vertical="top" wrapText="1" indent="1"/>
    </xf>
    <xf numFmtId="164" fontId="3" fillId="7" borderId="2" xfId="0" applyNumberFormat="1" applyFont="1" applyFill="1" applyBorder="1" applyAlignment="1">
      <alignment horizontal="left" vertical="top" indent="1" shrinkToFit="1"/>
    </xf>
    <xf numFmtId="164" fontId="3" fillId="7" borderId="3" xfId="0" applyNumberFormat="1" applyFont="1" applyFill="1" applyBorder="1" applyAlignment="1">
      <alignment horizontal="left" vertical="top" indent="1" shrinkToFit="1"/>
    </xf>
    <xf numFmtId="164" fontId="3" fillId="7" borderId="4" xfId="0" applyNumberFormat="1" applyFont="1" applyFill="1" applyBorder="1" applyAlignment="1">
      <alignment horizontal="left" vertical="top" indent="1" shrinkToFit="1"/>
    </xf>
    <xf numFmtId="0" fontId="2" fillId="7" borderId="2" xfId="0" applyFont="1" applyFill="1" applyBorder="1" applyAlignment="1">
      <alignment horizontal="left" vertical="top" wrapText="1"/>
    </xf>
    <xf numFmtId="0" fontId="2" fillId="7" borderId="3" xfId="0" applyFont="1" applyFill="1" applyBorder="1" applyAlignment="1">
      <alignment horizontal="left" vertical="top" wrapText="1"/>
    </xf>
    <xf numFmtId="0" fontId="2" fillId="7" borderId="4" xfId="0" applyFont="1" applyFill="1" applyBorder="1" applyAlignment="1">
      <alignment horizontal="left" vertical="top" wrapText="1"/>
    </xf>
    <xf numFmtId="164" fontId="3" fillId="0" borderId="2" xfId="0" applyNumberFormat="1" applyFont="1" applyFill="1" applyBorder="1" applyAlignment="1">
      <alignment horizontal="left" vertical="top" indent="1" shrinkToFit="1"/>
    </xf>
    <xf numFmtId="164" fontId="3" fillId="0" borderId="3" xfId="0" applyNumberFormat="1" applyFont="1" applyFill="1" applyBorder="1" applyAlignment="1">
      <alignment horizontal="left" vertical="top" indent="1" shrinkToFit="1"/>
    </xf>
    <xf numFmtId="164" fontId="3" fillId="0" borderId="4" xfId="0" applyNumberFormat="1" applyFont="1" applyFill="1" applyBorder="1" applyAlignment="1">
      <alignment horizontal="left" vertical="top" indent="1" shrinkToFit="1"/>
    </xf>
    <xf numFmtId="0" fontId="2" fillId="0" borderId="2" xfId="0" applyFont="1" applyFill="1" applyBorder="1" applyAlignment="1">
      <alignment horizontal="left" vertical="top" wrapText="1"/>
    </xf>
    <xf numFmtId="0" fontId="2" fillId="0" borderId="3" xfId="0" applyFont="1" applyFill="1" applyBorder="1" applyAlignment="1">
      <alignment horizontal="left" vertical="top" wrapText="1"/>
    </xf>
    <xf numFmtId="0" fontId="2" fillId="0" borderId="4" xfId="0" applyFont="1" applyFill="1" applyBorder="1" applyAlignment="1">
      <alignment horizontal="left" vertical="top" wrapText="1"/>
    </xf>
    <xf numFmtId="0" fontId="0" fillId="0" borderId="2" xfId="0" applyFill="1" applyBorder="1" applyAlignment="1">
      <alignment horizontal="left" vertical="center" wrapText="1"/>
    </xf>
    <xf numFmtId="0" fontId="0" fillId="0" borderId="3" xfId="0" applyFill="1" applyBorder="1" applyAlignment="1">
      <alignment horizontal="left" vertical="center" wrapText="1"/>
    </xf>
    <xf numFmtId="0" fontId="0" fillId="0" borderId="4" xfId="0" applyFill="1" applyBorder="1" applyAlignment="1">
      <alignment horizontal="left" vertical="center" wrapText="1"/>
    </xf>
    <xf numFmtId="0" fontId="2" fillId="8" borderId="1" xfId="0" applyFont="1" applyFill="1" applyBorder="1" applyAlignment="1">
      <alignment horizontal="right" vertical="top" wrapText="1"/>
    </xf>
    <xf numFmtId="164" fontId="3" fillId="8" borderId="2" xfId="0" applyNumberFormat="1" applyFont="1" applyFill="1" applyBorder="1" applyAlignment="1">
      <alignment horizontal="left" vertical="top" indent="1" shrinkToFit="1"/>
    </xf>
    <xf numFmtId="164" fontId="3" fillId="8" borderId="3" xfId="0" applyNumberFormat="1" applyFont="1" applyFill="1" applyBorder="1" applyAlignment="1">
      <alignment horizontal="left" vertical="top" indent="1" shrinkToFit="1"/>
    </xf>
    <xf numFmtId="164" fontId="3" fillId="8" borderId="4" xfId="0" applyNumberFormat="1" applyFont="1" applyFill="1" applyBorder="1" applyAlignment="1">
      <alignment horizontal="left" vertical="top" indent="1" shrinkToFit="1"/>
    </xf>
    <xf numFmtId="0" fontId="2" fillId="8" borderId="2" xfId="0" applyFont="1" applyFill="1" applyBorder="1" applyAlignment="1">
      <alignment horizontal="left" vertical="top" wrapText="1"/>
    </xf>
    <xf numFmtId="0" fontId="2" fillId="8" borderId="3" xfId="0" applyFont="1" applyFill="1" applyBorder="1" applyAlignment="1">
      <alignment horizontal="left" vertical="top" wrapText="1"/>
    </xf>
    <xf numFmtId="0" fontId="2" fillId="8" borderId="4" xfId="0" applyFont="1" applyFill="1" applyBorder="1" applyAlignment="1">
      <alignment horizontal="left" vertical="top" wrapText="1"/>
    </xf>
    <xf numFmtId="0" fontId="0" fillId="6" borderId="1" xfId="0" applyFill="1" applyBorder="1" applyAlignment="1">
      <alignment horizontal="left" wrapText="1"/>
    </xf>
    <xf numFmtId="0" fontId="5" fillId="0" borderId="5" xfId="0" applyFont="1" applyFill="1" applyBorder="1" applyAlignment="1">
      <alignment horizontal="left" vertical="top" wrapText="1"/>
    </xf>
    <xf numFmtId="0" fontId="5" fillId="0" borderId="0" xfId="0" applyFont="1" applyFill="1" applyBorder="1" applyAlignment="1">
      <alignment horizontal="left" vertical="top" wrapText="1"/>
    </xf>
    <xf numFmtId="0" fontId="0" fillId="8" borderId="1" xfId="0" applyFill="1" applyBorder="1" applyAlignment="1">
      <alignment horizontal="left" vertical="center" wrapText="1"/>
    </xf>
    <xf numFmtId="164" fontId="3" fillId="3" borderId="2" xfId="0" applyNumberFormat="1" applyFont="1" applyFill="1" applyBorder="1" applyAlignment="1">
      <alignment horizontal="right" vertical="top" shrinkToFit="1"/>
    </xf>
    <xf numFmtId="164" fontId="3" fillId="3" borderId="3" xfId="0" applyNumberFormat="1" applyFont="1" applyFill="1" applyBorder="1" applyAlignment="1">
      <alignment horizontal="right" vertical="top" shrinkToFit="1"/>
    </xf>
    <xf numFmtId="164" fontId="3" fillId="3" borderId="4" xfId="0" applyNumberFormat="1" applyFont="1" applyFill="1" applyBorder="1" applyAlignment="1">
      <alignment horizontal="right" vertical="top" shrinkToFit="1"/>
    </xf>
    <xf numFmtId="3" fontId="4" fillId="0" borderId="0" xfId="0" applyNumberFormat="1" applyFont="1" applyFill="1" applyBorder="1" applyAlignment="1">
      <alignment horizontal="right" vertical="top" indent="1" shrinkToFit="1"/>
    </xf>
    <xf numFmtId="0" fontId="2" fillId="4" borderId="1" xfId="0" applyFont="1" applyFill="1" applyBorder="1" applyAlignment="1">
      <alignment horizontal="right" vertical="top" wrapText="1"/>
    </xf>
    <xf numFmtId="164" fontId="3" fillId="4" borderId="2" xfId="0" applyNumberFormat="1" applyFont="1" applyFill="1" applyBorder="1" applyAlignment="1">
      <alignment horizontal="right" vertical="top" shrinkToFit="1"/>
    </xf>
    <xf numFmtId="164" fontId="3" fillId="4" borderId="3" xfId="0" applyNumberFormat="1" applyFont="1" applyFill="1" applyBorder="1" applyAlignment="1">
      <alignment horizontal="right" vertical="top" shrinkToFit="1"/>
    </xf>
    <xf numFmtId="164" fontId="3" fillId="4" borderId="4" xfId="0" applyNumberFormat="1" applyFont="1" applyFill="1" applyBorder="1" applyAlignment="1">
      <alignment horizontal="right" vertical="top" shrinkToFit="1"/>
    </xf>
    <xf numFmtId="164" fontId="3" fillId="5" borderId="2" xfId="0" applyNumberFormat="1" applyFont="1" applyFill="1" applyBorder="1" applyAlignment="1">
      <alignment horizontal="right" vertical="top" shrinkToFit="1"/>
    </xf>
    <xf numFmtId="164" fontId="3" fillId="5" borderId="3" xfId="0" applyNumberFormat="1" applyFont="1" applyFill="1" applyBorder="1" applyAlignment="1">
      <alignment horizontal="right" vertical="top" shrinkToFit="1"/>
    </xf>
    <xf numFmtId="164" fontId="3" fillId="5" borderId="4" xfId="0" applyNumberFormat="1" applyFont="1" applyFill="1" applyBorder="1" applyAlignment="1">
      <alignment horizontal="right" vertical="top" shrinkToFit="1"/>
    </xf>
    <xf numFmtId="0" fontId="0" fillId="0" borderId="0" xfId="0" applyFill="1" applyBorder="1" applyAlignment="1">
      <alignment horizontal="left" vertical="center" wrapText="1"/>
    </xf>
    <xf numFmtId="0" fontId="6" fillId="6" borderId="3" xfId="0" applyFont="1" applyFill="1" applyBorder="1" applyAlignment="1">
      <alignment horizontal="center" vertical="top" wrapText="1"/>
    </xf>
    <xf numFmtId="0" fontId="1" fillId="6" borderId="1" xfId="0" applyFont="1" applyFill="1" applyBorder="1" applyAlignment="1">
      <alignment horizontal="right" vertical="top" wrapText="1"/>
    </xf>
    <xf numFmtId="164" fontId="4" fillId="6" borderId="2" xfId="0" applyNumberFormat="1" applyFont="1" applyFill="1" applyBorder="1" applyAlignment="1">
      <alignment horizontal="right" vertical="top" shrinkToFit="1"/>
    </xf>
    <xf numFmtId="164" fontId="4" fillId="6" borderId="3" xfId="0" applyNumberFormat="1" applyFont="1" applyFill="1" applyBorder="1" applyAlignment="1">
      <alignment horizontal="right" vertical="top" shrinkToFit="1"/>
    </xf>
    <xf numFmtId="164" fontId="4" fillId="6" borderId="4" xfId="0" applyNumberFormat="1" applyFont="1" applyFill="1" applyBorder="1" applyAlignment="1">
      <alignment horizontal="right" vertical="top" shrinkToFit="1"/>
    </xf>
    <xf numFmtId="0" fontId="2" fillId="6" borderId="2" xfId="0" applyFont="1" applyFill="1" applyBorder="1" applyAlignment="1">
      <alignment horizontal="left" vertical="top" wrapText="1"/>
    </xf>
    <xf numFmtId="0" fontId="2" fillId="6" borderId="3" xfId="0" applyFont="1" applyFill="1" applyBorder="1" applyAlignment="1">
      <alignment horizontal="left" vertical="top" wrapText="1"/>
    </xf>
    <xf numFmtId="0" fontId="2" fillId="6" borderId="4" xfId="0" applyFont="1" applyFill="1" applyBorder="1" applyAlignment="1">
      <alignment horizontal="left" vertical="top" wrapText="1"/>
    </xf>
    <xf numFmtId="0" fontId="5" fillId="6" borderId="5" xfId="0" applyFont="1" applyFill="1" applyBorder="1" applyAlignment="1">
      <alignment horizontal="left" vertical="top" wrapText="1"/>
    </xf>
    <xf numFmtId="0" fontId="5" fillId="6" borderId="0" xfId="0" applyFont="1" applyFill="1" applyBorder="1" applyAlignment="1">
      <alignment horizontal="left" vertical="top" wrapText="1"/>
    </xf>
    <xf numFmtId="164" fontId="4" fillId="7" borderId="2" xfId="0" applyNumberFormat="1" applyFont="1" applyFill="1" applyBorder="1" applyAlignment="1">
      <alignment horizontal="right" vertical="top" shrinkToFit="1"/>
    </xf>
    <xf numFmtId="164" fontId="4" fillId="7" borderId="3" xfId="0" applyNumberFormat="1" applyFont="1" applyFill="1" applyBorder="1" applyAlignment="1">
      <alignment horizontal="right" vertical="top" shrinkToFit="1"/>
    </xf>
    <xf numFmtId="164" fontId="4" fillId="7" borderId="4" xfId="0" applyNumberFormat="1" applyFont="1" applyFill="1" applyBorder="1" applyAlignment="1">
      <alignment horizontal="right" vertical="top" shrinkToFit="1"/>
    </xf>
    <xf numFmtId="0" fontId="0" fillId="0" borderId="5" xfId="0" applyFill="1" applyBorder="1" applyAlignment="1">
      <alignment horizontal="center" vertical="top" wrapText="1"/>
    </xf>
    <xf numFmtId="0" fontId="0" fillId="0" borderId="0" xfId="0" applyFill="1" applyBorder="1" applyAlignment="1">
      <alignment horizontal="center" vertical="top" wrapText="1"/>
    </xf>
    <xf numFmtId="0" fontId="0" fillId="6" borderId="0" xfId="0" applyFill="1" applyBorder="1" applyAlignment="1">
      <alignment horizontal="left" vertical="top" wrapText="1"/>
    </xf>
    <xf numFmtId="0" fontId="1" fillId="0" borderId="1" xfId="0" applyFont="1" applyFill="1" applyBorder="1" applyAlignment="1">
      <alignment horizontal="right" vertical="top" wrapText="1"/>
    </xf>
    <xf numFmtId="164" fontId="4" fillId="8" borderId="2" xfId="0" applyNumberFormat="1" applyFont="1" applyFill="1" applyBorder="1" applyAlignment="1">
      <alignment horizontal="right" vertical="top" shrinkToFit="1"/>
    </xf>
    <xf numFmtId="164" fontId="4" fillId="8" borderId="3" xfId="0" applyNumberFormat="1" applyFont="1" applyFill="1" applyBorder="1" applyAlignment="1">
      <alignment horizontal="right" vertical="top" shrinkToFit="1"/>
    </xf>
    <xf numFmtId="164" fontId="4" fillId="8" borderId="4" xfId="0" applyNumberFormat="1" applyFont="1" applyFill="1" applyBorder="1" applyAlignment="1">
      <alignment horizontal="right" vertical="top" shrinkToFit="1"/>
    </xf>
    <xf numFmtId="0" fontId="0" fillId="0" borderId="5" xfId="0" applyFill="1" applyBorder="1" applyAlignment="1">
      <alignment horizontal="left" vertical="top" wrapText="1"/>
    </xf>
    <xf numFmtId="0" fontId="0" fillId="0" borderId="0" xfId="0" applyFill="1" applyBorder="1" applyAlignment="1">
      <alignment horizontal="left" vertical="top" wrapText="1"/>
    </xf>
    <xf numFmtId="164" fontId="4" fillId="3" borderId="2" xfId="0" applyNumberFormat="1" applyFont="1" applyFill="1" applyBorder="1" applyAlignment="1">
      <alignment horizontal="right" vertical="top" shrinkToFit="1"/>
    </xf>
    <xf numFmtId="164" fontId="4" fillId="3" borderId="3" xfId="0" applyNumberFormat="1" applyFont="1" applyFill="1" applyBorder="1" applyAlignment="1">
      <alignment horizontal="right" vertical="top" shrinkToFit="1"/>
    </xf>
    <xf numFmtId="164" fontId="4" fillId="3" borderId="4" xfId="0" applyNumberFormat="1" applyFont="1" applyFill="1" applyBorder="1" applyAlignment="1">
      <alignment horizontal="right" vertical="top" shrinkToFit="1"/>
    </xf>
    <xf numFmtId="164" fontId="4" fillId="4" borderId="2" xfId="0" applyNumberFormat="1" applyFont="1" applyFill="1" applyBorder="1" applyAlignment="1">
      <alignment horizontal="right" vertical="top" shrinkToFit="1"/>
    </xf>
    <xf numFmtId="164" fontId="4" fillId="4" borderId="3" xfId="0" applyNumberFormat="1" applyFont="1" applyFill="1" applyBorder="1" applyAlignment="1">
      <alignment horizontal="right" vertical="top" shrinkToFit="1"/>
    </xf>
    <xf numFmtId="164" fontId="4" fillId="4" borderId="4" xfId="0" applyNumberFormat="1" applyFont="1" applyFill="1" applyBorder="1" applyAlignment="1">
      <alignment horizontal="right" vertical="top" shrinkToFit="1"/>
    </xf>
    <xf numFmtId="164" fontId="4" fillId="0" borderId="2" xfId="0" applyNumberFormat="1" applyFont="1" applyFill="1" applyBorder="1" applyAlignment="1">
      <alignment horizontal="right" vertical="top" shrinkToFit="1"/>
    </xf>
    <xf numFmtId="164" fontId="4" fillId="0" borderId="3" xfId="0" applyNumberFormat="1" applyFont="1" applyFill="1" applyBorder="1" applyAlignment="1">
      <alignment horizontal="right" vertical="top" shrinkToFit="1"/>
    </xf>
    <xf numFmtId="164" fontId="4" fillId="0" borderId="4" xfId="0" applyNumberFormat="1" applyFont="1" applyFill="1" applyBorder="1" applyAlignment="1">
      <alignment horizontal="right" vertical="top" shrinkToFit="1"/>
    </xf>
    <xf numFmtId="0" fontId="1" fillId="0" borderId="0" xfId="0" applyFont="1" applyFill="1" applyBorder="1" applyAlignment="1">
      <alignment horizontal="left" vertical="center" wrapText="1"/>
    </xf>
    <xf numFmtId="0" fontId="8" fillId="0" borderId="5" xfId="0" applyFont="1" applyFill="1" applyBorder="1" applyAlignment="1">
      <alignment horizontal="left" vertical="top" wrapText="1"/>
    </xf>
    <xf numFmtId="0" fontId="13" fillId="6" borderId="2" xfId="0" applyFont="1" applyFill="1" applyBorder="1" applyAlignment="1">
      <alignment horizontal="center" vertical="top" wrapText="1"/>
    </xf>
    <xf numFmtId="0" fontId="0" fillId="6" borderId="8" xfId="0" applyFill="1" applyBorder="1" applyAlignment="1">
      <alignment horizontal="left" wrapText="1"/>
    </xf>
    <xf numFmtId="0" fontId="5" fillId="0" borderId="6" xfId="0" applyFont="1" applyFill="1" applyBorder="1" applyAlignment="1">
      <alignment horizontal="left" vertical="top" wrapText="1"/>
    </xf>
    <xf numFmtId="0" fontId="0" fillId="0" borderId="1" xfId="0" applyFill="1" applyBorder="1" applyAlignment="1">
      <alignment horizontal="left" vertical="top" wrapText="1"/>
    </xf>
    <xf numFmtId="0" fontId="5" fillId="0" borderId="7" xfId="0" applyFont="1" applyFill="1" applyBorder="1" applyAlignment="1">
      <alignment horizontal="left" vertical="top" wrapText="1"/>
    </xf>
    <xf numFmtId="0" fontId="0" fillId="0" borderId="6" xfId="0" applyFill="1" applyBorder="1" applyAlignment="1">
      <alignment horizontal="left" vertical="center" wrapText="1"/>
    </xf>
    <xf numFmtId="0" fontId="9" fillId="7" borderId="2" xfId="0" applyFont="1" applyFill="1" applyBorder="1" applyAlignment="1">
      <alignment horizontal="left" vertical="top" wrapText="1"/>
    </xf>
    <xf numFmtId="0" fontId="9" fillId="4" borderId="2" xfId="0" applyFont="1" applyFill="1" applyBorder="1" applyAlignment="1">
      <alignment horizontal="left" vertical="top" wrapText="1"/>
    </xf>
    <xf numFmtId="0" fontId="9" fillId="5" borderId="2" xfId="0" applyFont="1" applyFill="1" applyBorder="1" applyAlignment="1">
      <alignment horizontal="left" vertical="top" wrapText="1"/>
    </xf>
    <xf numFmtId="0" fontId="9" fillId="0" borderId="2" xfId="0" applyFont="1" applyFill="1" applyBorder="1" applyAlignment="1">
      <alignment horizontal="left" vertical="top" wrapText="1"/>
    </xf>
    <xf numFmtId="168" fontId="0" fillId="0" borderId="0" xfId="1" applyNumberFormat="1" applyFont="1" applyFill="1" applyBorder="1" applyAlignment="1">
      <alignment horizontal="left" vertical="top"/>
    </xf>
    <xf numFmtId="168" fontId="3" fillId="8" borderId="1" xfId="1" applyNumberFormat="1" applyFont="1" applyFill="1" applyBorder="1" applyAlignment="1">
      <alignment horizontal="center" vertical="top" shrinkToFit="1"/>
    </xf>
    <xf numFmtId="168" fontId="3" fillId="3" borderId="1" xfId="1" applyNumberFormat="1" applyFont="1" applyFill="1" applyBorder="1" applyAlignment="1">
      <alignment horizontal="center" vertical="top" shrinkToFit="1"/>
    </xf>
    <xf numFmtId="168" fontId="3" fillId="7" borderId="1" xfId="1" applyNumberFormat="1" applyFont="1" applyFill="1" applyBorder="1" applyAlignment="1">
      <alignment horizontal="center" vertical="top" shrinkToFit="1"/>
    </xf>
    <xf numFmtId="168" fontId="3" fillId="5" borderId="1" xfId="1" applyNumberFormat="1" applyFont="1" applyFill="1" applyBorder="1" applyAlignment="1">
      <alignment horizontal="center" vertical="top" shrinkToFit="1"/>
    </xf>
    <xf numFmtId="168" fontId="3" fillId="0" borderId="1" xfId="1" applyNumberFormat="1" applyFont="1" applyFill="1" applyBorder="1" applyAlignment="1">
      <alignment horizontal="center" vertical="top" shrinkToFit="1"/>
    </xf>
    <xf numFmtId="168" fontId="2" fillId="5" borderId="1" xfId="1" applyNumberFormat="1" applyFont="1" applyFill="1" applyBorder="1" applyAlignment="1">
      <alignment horizontal="center" vertical="top" wrapText="1"/>
    </xf>
    <xf numFmtId="168" fontId="3" fillId="4" borderId="1" xfId="1" applyNumberFormat="1" applyFont="1" applyFill="1" applyBorder="1" applyAlignment="1">
      <alignment horizontal="center" vertical="top" shrinkToFit="1"/>
    </xf>
    <xf numFmtId="168" fontId="3" fillId="6" borderId="1" xfId="1" applyNumberFormat="1" applyFont="1" applyFill="1" applyBorder="1" applyAlignment="1">
      <alignment horizontal="center" vertical="top" shrinkToFit="1"/>
    </xf>
    <xf numFmtId="168" fontId="2" fillId="0" borderId="1" xfId="1" applyNumberFormat="1" applyFont="1" applyFill="1" applyBorder="1" applyAlignment="1">
      <alignment horizontal="center" vertical="top" wrapText="1"/>
    </xf>
    <xf numFmtId="168" fontId="6" fillId="6" borderId="3" xfId="1" applyNumberFormat="1" applyFont="1" applyFill="1" applyBorder="1" applyAlignment="1">
      <alignment horizontal="center" vertical="top" wrapText="1"/>
    </xf>
    <xf numFmtId="168" fontId="0" fillId="0" borderId="0" xfId="0" applyNumberFormat="1" applyFill="1" applyBorder="1" applyAlignment="1">
      <alignment horizontal="left" vertical="top"/>
    </xf>
    <xf numFmtId="0" fontId="17" fillId="0" borderId="0" xfId="0" applyFont="1" applyFill="1" applyBorder="1" applyAlignment="1">
      <alignment vertical="center"/>
    </xf>
    <xf numFmtId="0" fontId="18" fillId="0" borderId="0" xfId="0" applyFont="1" applyFill="1" applyBorder="1" applyAlignment="1">
      <alignment vertical="center" wrapText="1"/>
    </xf>
    <xf numFmtId="0" fontId="17" fillId="0" borderId="0" xfId="0" applyFont="1" applyFill="1" applyBorder="1" applyAlignment="1">
      <alignment horizontal="left" vertical="top"/>
    </xf>
  </cellXfs>
  <cellStyles count="2">
    <cellStyle name="Currency" xfId="1" builtinId="4"/>
    <cellStyle name="Normal" xfId="0" builtinId="0"/>
  </cellStyles>
  <dxfs count="2">
    <dxf>
      <font>
        <b/>
        <i val="0"/>
        <color rgb="FF00B050"/>
      </font>
    </dxf>
    <dxf>
      <font>
        <b/>
        <i val="0"/>
        <color rgb="FF00B05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7"/>
  <sheetViews>
    <sheetView tabSelected="1" zoomScaleNormal="100" workbookViewId="0">
      <pane ySplit="5" topLeftCell="A6" activePane="bottomLeft" state="frozen"/>
      <selection pane="bottomLeft"/>
    </sheetView>
  </sheetViews>
  <sheetFormatPr defaultRowHeight="13" x14ac:dyDescent="0.3"/>
  <cols>
    <col min="1" max="1" width="15.3984375" bestFit="1" customWidth="1"/>
    <col min="2" max="2" width="9.296875" customWidth="1"/>
    <col min="3" max="3" width="15.8984375" customWidth="1"/>
    <col min="4" max="4" width="20" customWidth="1"/>
    <col min="5" max="5" width="1.09765625" customWidth="1"/>
    <col min="6" max="6" width="15.09765625" customWidth="1"/>
    <col min="7" max="7" width="47.09765625" customWidth="1"/>
    <col min="8" max="8" width="16.19921875" customWidth="1"/>
    <col min="9" max="9" width="11.796875" customWidth="1"/>
    <col min="10" max="10" width="26.8984375" customWidth="1"/>
    <col min="11" max="11" width="26.69921875" customWidth="1"/>
    <col min="12" max="12" width="15.09765625" customWidth="1"/>
    <col min="13" max="13" width="23.796875" customWidth="1"/>
    <col min="14" max="14" width="9.296875" customWidth="1"/>
    <col min="15" max="15" width="1.09765625" customWidth="1"/>
    <col min="16" max="16" width="18.69921875" customWidth="1"/>
    <col min="17" max="17" width="8" customWidth="1"/>
    <col min="18" max="18" width="15.09765625" customWidth="1"/>
    <col min="19" max="19" width="29.09765625" customWidth="1"/>
    <col min="20" max="20" width="5.796875" customWidth="1"/>
    <col min="21" max="21" width="3.296875" customWidth="1"/>
  </cols>
  <sheetData>
    <row r="1" spans="1:20" x14ac:dyDescent="0.3">
      <c r="A1" t="s">
        <v>162</v>
      </c>
      <c r="D1">
        <f>COUNTIF(A6:A63,A1)</f>
        <v>13</v>
      </c>
      <c r="F1" s="132">
        <f t="array" ref="F1">SUMPRODUCT(IF(A6:A63=A1,1,0),L6:L63)</f>
        <v>1087985</v>
      </c>
      <c r="L1" s="132">
        <f>SUBTOTAL(9,L6:L63)</f>
        <v>4410930.66</v>
      </c>
    </row>
    <row r="2" spans="1:20" x14ac:dyDescent="0.3">
      <c r="A2" t="s">
        <v>160</v>
      </c>
      <c r="D2">
        <f>COUNTIF(A6:A63,A2)</f>
        <v>40</v>
      </c>
      <c r="F2" s="132">
        <f t="array" ref="F2">SUMPRODUCT(IF(A6:A63=A2,1,0),L6:L63)</f>
        <v>2855166.66</v>
      </c>
    </row>
    <row r="3" spans="1:20" x14ac:dyDescent="0.3">
      <c r="A3" t="s">
        <v>159</v>
      </c>
      <c r="D3">
        <f>(COUNTA(A6:A63))-(SUM(D1:D2))</f>
        <v>3</v>
      </c>
      <c r="F3" s="143">
        <f>L1-(SUM(F1:F2))</f>
        <v>467779</v>
      </c>
    </row>
    <row r="4" spans="1:20" s="144" customFormat="1" ht="27" customHeight="1" x14ac:dyDescent="0.3">
      <c r="B4" s="145"/>
      <c r="C4" s="145"/>
      <c r="D4" s="145"/>
      <c r="E4" s="145"/>
      <c r="F4" s="60" t="s">
        <v>163</v>
      </c>
      <c r="G4" s="145"/>
      <c r="H4" s="145"/>
      <c r="I4" s="145"/>
      <c r="J4" s="145"/>
      <c r="K4" s="145"/>
      <c r="L4" s="145"/>
      <c r="M4" s="145"/>
      <c r="N4" s="145"/>
      <c r="O4" s="145"/>
      <c r="P4" s="145"/>
      <c r="Q4" s="145"/>
      <c r="R4" s="145"/>
      <c r="S4" s="145"/>
      <c r="T4" s="145"/>
    </row>
    <row r="5" spans="1:20" ht="27" customHeight="1" x14ac:dyDescent="0.3">
      <c r="A5" s="110" t="s">
        <v>155</v>
      </c>
      <c r="B5" s="1" t="s">
        <v>0</v>
      </c>
      <c r="C5" s="2" t="s">
        <v>1</v>
      </c>
      <c r="D5" s="3"/>
      <c r="E5" s="3"/>
      <c r="F5" s="4"/>
      <c r="G5" s="6" t="s">
        <v>2</v>
      </c>
      <c r="H5" s="7"/>
      <c r="I5" s="8"/>
      <c r="J5" s="6" t="s">
        <v>3</v>
      </c>
      <c r="K5" s="8"/>
      <c r="L5" s="5" t="s">
        <v>4</v>
      </c>
      <c r="M5" s="9" t="s">
        <v>5</v>
      </c>
      <c r="N5" s="10" t="s">
        <v>6</v>
      </c>
      <c r="O5" s="120" t="s">
        <v>7</v>
      </c>
      <c r="P5" s="120"/>
      <c r="Q5" s="11" t="s">
        <v>8</v>
      </c>
      <c r="R5" s="12" t="s">
        <v>9</v>
      </c>
      <c r="S5" s="10" t="s">
        <v>10</v>
      </c>
      <c r="T5" s="13" t="s">
        <v>11</v>
      </c>
    </row>
    <row r="6" spans="1:20" ht="15" customHeight="1" x14ac:dyDescent="0.3">
      <c r="A6" t="s">
        <v>156</v>
      </c>
      <c r="B6" s="30"/>
      <c r="C6" s="106">
        <v>45363</v>
      </c>
      <c r="D6" s="107"/>
      <c r="E6" s="107"/>
      <c r="F6" s="108"/>
      <c r="G6" s="70" t="s">
        <v>113</v>
      </c>
      <c r="H6" s="71"/>
      <c r="I6" s="72"/>
      <c r="J6" s="70" t="s">
        <v>114</v>
      </c>
      <c r="K6" s="72"/>
      <c r="L6" s="133">
        <v>325000</v>
      </c>
      <c r="M6" s="121" t="s">
        <v>141</v>
      </c>
      <c r="N6" s="110" t="s">
        <v>141</v>
      </c>
      <c r="O6" s="110"/>
      <c r="P6" s="110"/>
    </row>
    <row r="7" spans="1:20" ht="15" customHeight="1" x14ac:dyDescent="0.3">
      <c r="A7" s="146" t="s">
        <v>164</v>
      </c>
      <c r="B7" s="27"/>
      <c r="C7" s="77">
        <v>44999</v>
      </c>
      <c r="D7" s="78"/>
      <c r="E7" s="78"/>
      <c r="F7" s="79"/>
      <c r="G7" s="18" t="s">
        <v>79</v>
      </c>
      <c r="H7" s="19"/>
      <c r="I7" s="20"/>
      <c r="J7" s="18" t="s">
        <v>80</v>
      </c>
      <c r="K7" s="20"/>
      <c r="L7" s="134">
        <v>292779</v>
      </c>
      <c r="M7" s="26"/>
      <c r="N7" s="22" t="s">
        <v>15</v>
      </c>
      <c r="O7" s="22" t="s">
        <v>15</v>
      </c>
      <c r="P7" s="22"/>
      <c r="Q7" s="23"/>
      <c r="R7" s="23"/>
      <c r="S7" s="22" t="s">
        <v>81</v>
      </c>
      <c r="T7" s="23"/>
    </row>
    <row r="8" spans="1:20" ht="15" customHeight="1" x14ac:dyDescent="0.3">
      <c r="A8" t="s">
        <v>161</v>
      </c>
      <c r="B8" s="14" t="s">
        <v>16</v>
      </c>
      <c r="C8" s="15">
        <v>44537</v>
      </c>
      <c r="D8" s="16"/>
      <c r="E8" s="16"/>
      <c r="F8" s="17"/>
      <c r="G8" s="18" t="s">
        <v>17</v>
      </c>
      <c r="H8" s="19"/>
      <c r="I8" s="20"/>
      <c r="J8" s="18" t="s">
        <v>18</v>
      </c>
      <c r="K8" s="20"/>
      <c r="L8" s="134">
        <v>200000</v>
      </c>
      <c r="M8" s="30"/>
      <c r="N8" s="28" t="s">
        <v>15</v>
      </c>
      <c r="O8" s="22" t="s">
        <v>15</v>
      </c>
      <c r="P8" s="22"/>
      <c r="Q8" s="23"/>
      <c r="R8" s="23"/>
      <c r="S8" s="23"/>
      <c r="T8" s="25" t="s">
        <v>15</v>
      </c>
    </row>
    <row r="9" spans="1:20" ht="15" customHeight="1" x14ac:dyDescent="0.3">
      <c r="A9" t="s">
        <v>156</v>
      </c>
      <c r="B9" s="30"/>
      <c r="C9" s="51">
        <v>44719</v>
      </c>
      <c r="D9" s="52"/>
      <c r="E9" s="52"/>
      <c r="F9" s="53"/>
      <c r="G9" s="54" t="s">
        <v>56</v>
      </c>
      <c r="H9" s="55"/>
      <c r="I9" s="56"/>
      <c r="J9" s="54" t="s">
        <v>57</v>
      </c>
      <c r="K9" s="56"/>
      <c r="L9" s="135">
        <v>200000</v>
      </c>
      <c r="M9" s="29"/>
      <c r="N9" s="22" t="s">
        <v>15</v>
      </c>
      <c r="O9" s="22" t="s">
        <v>15</v>
      </c>
      <c r="P9" s="22"/>
      <c r="Q9" s="23"/>
      <c r="R9" s="23"/>
      <c r="S9" s="23"/>
      <c r="T9" s="25" t="s">
        <v>15</v>
      </c>
    </row>
    <row r="10" spans="1:20" ht="15" customHeight="1" x14ac:dyDescent="0.3">
      <c r="A10" t="s">
        <v>156</v>
      </c>
      <c r="B10" s="30"/>
      <c r="C10" s="85">
        <v>45188</v>
      </c>
      <c r="D10" s="86"/>
      <c r="E10" s="86"/>
      <c r="F10" s="87"/>
      <c r="G10" s="43" t="s">
        <v>56</v>
      </c>
      <c r="H10" s="44"/>
      <c r="I10" s="45"/>
      <c r="J10" s="43" t="s">
        <v>96</v>
      </c>
      <c r="K10" s="45"/>
      <c r="L10" s="136">
        <v>200000</v>
      </c>
      <c r="M10" s="127"/>
      <c r="N10" s="22" t="s">
        <v>15</v>
      </c>
      <c r="O10" s="22"/>
      <c r="P10" s="22" t="s">
        <v>15</v>
      </c>
    </row>
    <row r="11" spans="1:20" ht="15" customHeight="1" x14ac:dyDescent="0.3">
      <c r="A11" t="s">
        <v>161</v>
      </c>
      <c r="B11" s="27"/>
      <c r="C11" s="15">
        <v>44537</v>
      </c>
      <c r="D11" s="16"/>
      <c r="E11" s="16"/>
      <c r="F11" s="17"/>
      <c r="G11" s="18" t="s">
        <v>24</v>
      </c>
      <c r="H11" s="19"/>
      <c r="I11" s="20"/>
      <c r="J11" s="18" t="s">
        <v>25</v>
      </c>
      <c r="K11" s="20"/>
      <c r="L11" s="134">
        <v>189556</v>
      </c>
      <c r="M11" s="30"/>
      <c r="N11" s="28" t="s">
        <v>15</v>
      </c>
      <c r="O11" s="22" t="s">
        <v>26</v>
      </c>
      <c r="P11" s="22"/>
      <c r="Q11" s="24">
        <v>2</v>
      </c>
      <c r="R11" s="24">
        <v>2</v>
      </c>
      <c r="S11" s="22" t="s">
        <v>27</v>
      </c>
      <c r="T11" s="25" t="s">
        <v>15</v>
      </c>
    </row>
    <row r="12" spans="1:20" ht="15" customHeight="1" x14ac:dyDescent="0.3">
      <c r="A12" t="s">
        <v>161</v>
      </c>
      <c r="B12" s="30"/>
      <c r="C12" s="15">
        <v>44537</v>
      </c>
      <c r="D12" s="16"/>
      <c r="E12" s="16"/>
      <c r="F12" s="17"/>
      <c r="G12" s="18" t="s">
        <v>28</v>
      </c>
      <c r="H12" s="19"/>
      <c r="I12" s="20"/>
      <c r="J12" s="18" t="s">
        <v>29</v>
      </c>
      <c r="K12" s="20"/>
      <c r="L12" s="134">
        <v>185000</v>
      </c>
      <c r="M12" s="126" t="s">
        <v>21</v>
      </c>
      <c r="N12" s="22" t="s">
        <v>15</v>
      </c>
      <c r="O12" s="22" t="s">
        <v>15</v>
      </c>
      <c r="P12" s="22"/>
      <c r="Q12" s="31">
        <v>1.5</v>
      </c>
      <c r="R12" s="24">
        <v>2</v>
      </c>
      <c r="S12" s="22" t="s">
        <v>30</v>
      </c>
      <c r="T12" s="25" t="s">
        <v>15</v>
      </c>
    </row>
    <row r="13" spans="1:20" ht="15" customHeight="1" x14ac:dyDescent="0.3">
      <c r="A13" t="s">
        <v>161</v>
      </c>
      <c r="B13" s="30"/>
      <c r="C13" s="117">
        <v>45636</v>
      </c>
      <c r="D13" s="118"/>
      <c r="E13" s="118"/>
      <c r="F13" s="119"/>
      <c r="G13" s="60" t="s">
        <v>135</v>
      </c>
      <c r="H13" s="61"/>
      <c r="I13" s="62"/>
      <c r="J13" s="60" t="s">
        <v>136</v>
      </c>
      <c r="K13" s="62"/>
      <c r="L13" s="137">
        <v>180000</v>
      </c>
      <c r="M13" s="109" t="s">
        <v>141</v>
      </c>
      <c r="N13" s="110" t="s">
        <v>141</v>
      </c>
      <c r="O13" s="110"/>
      <c r="P13" s="110"/>
    </row>
    <row r="14" spans="1:20" ht="15" customHeight="1" x14ac:dyDescent="0.3">
      <c r="A14" t="s">
        <v>161</v>
      </c>
      <c r="B14" s="105" t="s">
        <v>118</v>
      </c>
      <c r="C14" s="111">
        <v>45454</v>
      </c>
      <c r="D14" s="112"/>
      <c r="E14" s="112"/>
      <c r="F14" s="113"/>
      <c r="G14" s="18" t="s">
        <v>119</v>
      </c>
      <c r="H14" s="19"/>
      <c r="I14" s="20"/>
      <c r="J14" s="18" t="s">
        <v>120</v>
      </c>
      <c r="K14" s="20"/>
      <c r="L14" s="134">
        <v>164000</v>
      </c>
      <c r="M14" s="109" t="s">
        <v>141</v>
      </c>
      <c r="N14" s="110" t="s">
        <v>141</v>
      </c>
      <c r="O14" s="110"/>
      <c r="P14" s="110"/>
    </row>
    <row r="15" spans="1:20" ht="15" customHeight="1" x14ac:dyDescent="0.3">
      <c r="A15" t="s">
        <v>161</v>
      </c>
      <c r="B15" s="27"/>
      <c r="C15" s="85">
        <v>45188</v>
      </c>
      <c r="D15" s="86"/>
      <c r="E15" s="86"/>
      <c r="F15" s="87"/>
      <c r="G15" s="130" t="s">
        <v>152</v>
      </c>
      <c r="H15" s="44"/>
      <c r="I15" s="45"/>
      <c r="J15" s="43" t="s">
        <v>92</v>
      </c>
      <c r="K15" s="45"/>
      <c r="L15" s="136">
        <v>162696</v>
      </c>
      <c r="M15" s="21"/>
      <c r="N15" s="22" t="s">
        <v>15</v>
      </c>
      <c r="O15" s="22" t="s">
        <v>15</v>
      </c>
      <c r="P15" s="22"/>
      <c r="Q15" s="24">
        <v>1</v>
      </c>
      <c r="R15" s="24">
        <v>1</v>
      </c>
      <c r="S15" s="22" t="s">
        <v>93</v>
      </c>
      <c r="T15" s="25" t="s">
        <v>15</v>
      </c>
    </row>
    <row r="16" spans="1:20" ht="15" customHeight="1" x14ac:dyDescent="0.3">
      <c r="A16" t="s">
        <v>156</v>
      </c>
      <c r="B16" s="27"/>
      <c r="C16" s="40">
        <v>44621</v>
      </c>
      <c r="D16" s="41"/>
      <c r="E16" s="41"/>
      <c r="F16" s="42"/>
      <c r="G16" s="43" t="s">
        <v>41</v>
      </c>
      <c r="H16" s="44"/>
      <c r="I16" s="45"/>
      <c r="J16" s="43" t="s">
        <v>42</v>
      </c>
      <c r="K16" s="45"/>
      <c r="L16" s="138" t="s">
        <v>43</v>
      </c>
      <c r="M16" s="46" t="s">
        <v>44</v>
      </c>
      <c r="N16" s="47"/>
      <c r="O16" s="47"/>
      <c r="P16" s="47"/>
      <c r="Q16" s="23"/>
      <c r="R16" s="23"/>
      <c r="S16" s="23"/>
      <c r="T16" s="23"/>
    </row>
    <row r="17" spans="1:20" ht="15" customHeight="1" x14ac:dyDescent="0.3">
      <c r="A17" t="s">
        <v>161</v>
      </c>
      <c r="B17" s="30"/>
      <c r="C17" s="82">
        <v>45097</v>
      </c>
      <c r="D17" s="83"/>
      <c r="E17" s="83"/>
      <c r="F17" s="84"/>
      <c r="G17" s="129" t="s">
        <v>147</v>
      </c>
      <c r="H17" s="37"/>
      <c r="I17" s="38"/>
      <c r="J17" s="36" t="s">
        <v>86</v>
      </c>
      <c r="K17" s="38"/>
      <c r="L17" s="139">
        <v>155000</v>
      </c>
      <c r="M17" s="21"/>
      <c r="N17" s="22" t="s">
        <v>15</v>
      </c>
      <c r="O17" s="22" t="s">
        <v>15</v>
      </c>
      <c r="P17" s="22"/>
      <c r="Q17" s="24">
        <v>1</v>
      </c>
      <c r="R17" s="23"/>
      <c r="S17" s="22" t="s">
        <v>87</v>
      </c>
      <c r="T17" s="23"/>
    </row>
    <row r="18" spans="1:20" ht="15" customHeight="1" x14ac:dyDescent="0.3">
      <c r="A18" t="s">
        <v>161</v>
      </c>
      <c r="B18" s="27"/>
      <c r="C18" s="77">
        <v>44999</v>
      </c>
      <c r="D18" s="78"/>
      <c r="E18" s="78"/>
      <c r="F18" s="79"/>
      <c r="G18" s="18" t="s">
        <v>77</v>
      </c>
      <c r="H18" s="19"/>
      <c r="I18" s="20"/>
      <c r="J18" s="18" t="s">
        <v>78</v>
      </c>
      <c r="K18" s="20"/>
      <c r="L18" s="134">
        <v>125000</v>
      </c>
      <c r="M18" s="21"/>
      <c r="N18" s="22" t="s">
        <v>15</v>
      </c>
      <c r="O18" s="22" t="s">
        <v>15</v>
      </c>
      <c r="P18" s="22"/>
      <c r="Q18" s="24">
        <v>5</v>
      </c>
      <c r="R18" s="23"/>
      <c r="S18" s="80">
        <v>50000</v>
      </c>
      <c r="T18" s="25" t="s">
        <v>15</v>
      </c>
    </row>
    <row r="19" spans="1:20" ht="15" customHeight="1" x14ac:dyDescent="0.3">
      <c r="A19" t="s">
        <v>157</v>
      </c>
      <c r="B19" s="90" t="s">
        <v>97</v>
      </c>
      <c r="C19" s="91">
        <v>45279</v>
      </c>
      <c r="D19" s="92"/>
      <c r="E19" s="92"/>
      <c r="F19" s="93"/>
      <c r="G19" s="94" t="s">
        <v>98</v>
      </c>
      <c r="H19" s="95"/>
      <c r="I19" s="96"/>
      <c r="J19" s="94" t="s">
        <v>99</v>
      </c>
      <c r="K19" s="96"/>
      <c r="L19" s="140">
        <v>125000</v>
      </c>
      <c r="M19" s="97" t="s">
        <v>100</v>
      </c>
      <c r="N19" s="98"/>
      <c r="O19" s="98"/>
      <c r="P19" s="98"/>
    </row>
    <row r="20" spans="1:20" ht="15" customHeight="1" x14ac:dyDescent="0.3">
      <c r="A20" t="s">
        <v>161</v>
      </c>
      <c r="B20" s="27"/>
      <c r="C20" s="51">
        <v>44719</v>
      </c>
      <c r="D20" s="52"/>
      <c r="E20" s="52"/>
      <c r="F20" s="53"/>
      <c r="G20" s="128" t="s">
        <v>146</v>
      </c>
      <c r="H20" s="55"/>
      <c r="I20" s="56"/>
      <c r="J20" s="54" t="s">
        <v>53</v>
      </c>
      <c r="K20" s="56"/>
      <c r="L20" s="135">
        <v>100000</v>
      </c>
      <c r="M20" s="21"/>
      <c r="N20" s="22" t="s">
        <v>15</v>
      </c>
      <c r="O20" s="22" t="s">
        <v>15</v>
      </c>
      <c r="P20" s="22"/>
      <c r="Q20" s="31">
        <v>1.5</v>
      </c>
      <c r="R20" s="23"/>
      <c r="S20" s="22" t="s">
        <v>54</v>
      </c>
      <c r="T20" s="25" t="s">
        <v>15</v>
      </c>
    </row>
    <row r="21" spans="1:20" ht="15" customHeight="1" x14ac:dyDescent="0.3">
      <c r="A21" t="s">
        <v>161</v>
      </c>
      <c r="B21" s="32" t="s">
        <v>84</v>
      </c>
      <c r="C21" s="82">
        <v>45097</v>
      </c>
      <c r="D21" s="83"/>
      <c r="E21" s="83"/>
      <c r="F21" s="84"/>
      <c r="G21" s="129" t="s">
        <v>148</v>
      </c>
      <c r="H21" s="37"/>
      <c r="I21" s="38"/>
      <c r="J21" s="36" t="s">
        <v>85</v>
      </c>
      <c r="K21" s="38"/>
      <c r="L21" s="139">
        <v>100000</v>
      </c>
      <c r="M21" s="21"/>
      <c r="N21" s="22" t="s">
        <v>15</v>
      </c>
      <c r="O21" s="22" t="s">
        <v>15</v>
      </c>
      <c r="P21" s="22"/>
      <c r="Q21" s="23"/>
      <c r="R21" s="23"/>
      <c r="S21" s="23"/>
      <c r="T21" s="23"/>
    </row>
    <row r="22" spans="1:20" ht="15" customHeight="1" x14ac:dyDescent="0.3">
      <c r="A22" t="s">
        <v>161</v>
      </c>
      <c r="B22" s="30"/>
      <c r="C22" s="99">
        <v>45279</v>
      </c>
      <c r="D22" s="100"/>
      <c r="E22" s="100"/>
      <c r="F22" s="101"/>
      <c r="G22" s="128" t="s">
        <v>149</v>
      </c>
      <c r="H22" s="55"/>
      <c r="I22" s="56"/>
      <c r="J22" s="54" t="s">
        <v>103</v>
      </c>
      <c r="K22" s="56"/>
      <c r="L22" s="135">
        <v>100000</v>
      </c>
      <c r="M22" s="21"/>
      <c r="N22" s="47" t="s">
        <v>104</v>
      </c>
      <c r="O22" s="47"/>
      <c r="P22" s="47"/>
    </row>
    <row r="23" spans="1:20" ht="15" customHeight="1" x14ac:dyDescent="0.3">
      <c r="A23" t="s">
        <v>161</v>
      </c>
      <c r="B23" s="27"/>
      <c r="C23" s="85">
        <v>45188</v>
      </c>
      <c r="D23" s="86"/>
      <c r="E23" s="86"/>
      <c r="F23" s="87"/>
      <c r="G23" s="43" t="s">
        <v>19</v>
      </c>
      <c r="H23" s="44"/>
      <c r="I23" s="45"/>
      <c r="J23" s="43" t="s">
        <v>95</v>
      </c>
      <c r="K23" s="45"/>
      <c r="L23" s="136">
        <v>91000</v>
      </c>
      <c r="M23" s="21"/>
      <c r="N23" s="22" t="s">
        <v>15</v>
      </c>
      <c r="O23" s="22" t="s">
        <v>15</v>
      </c>
      <c r="P23" s="22"/>
      <c r="Q23" s="23"/>
      <c r="R23" s="23"/>
      <c r="S23" s="23"/>
      <c r="T23" s="23"/>
    </row>
    <row r="24" spans="1:20" ht="15" customHeight="1" x14ac:dyDescent="0.3">
      <c r="A24" t="s">
        <v>156</v>
      </c>
      <c r="B24" s="105" t="s">
        <v>111</v>
      </c>
      <c r="C24" s="106">
        <v>45363</v>
      </c>
      <c r="D24" s="107"/>
      <c r="E24" s="107"/>
      <c r="F24" s="108"/>
      <c r="G24" s="70" t="s">
        <v>41</v>
      </c>
      <c r="H24" s="71"/>
      <c r="I24" s="72"/>
      <c r="J24" s="70" t="s">
        <v>112</v>
      </c>
      <c r="K24" s="72"/>
      <c r="L24" s="133">
        <v>90000</v>
      </c>
      <c r="M24" s="102" t="s">
        <v>141</v>
      </c>
      <c r="N24" s="103"/>
      <c r="O24" s="103"/>
      <c r="P24" s="104"/>
    </row>
    <row r="25" spans="1:20" ht="15" customHeight="1" x14ac:dyDescent="0.3">
      <c r="B25" s="32" t="s">
        <v>59</v>
      </c>
      <c r="C25" s="63"/>
      <c r="D25" s="64"/>
      <c r="E25" s="64"/>
      <c r="F25" s="65"/>
      <c r="G25" s="60" t="s">
        <v>60</v>
      </c>
      <c r="H25" s="61"/>
      <c r="I25" s="62"/>
      <c r="J25" s="60" t="s">
        <v>61</v>
      </c>
      <c r="K25" s="62"/>
      <c r="L25" s="141" t="s">
        <v>62</v>
      </c>
      <c r="M25" s="21"/>
      <c r="N25" s="23"/>
      <c r="O25" s="23"/>
      <c r="P25" s="23"/>
      <c r="Q25" s="23"/>
      <c r="R25" s="23"/>
      <c r="S25" s="23"/>
      <c r="T25" s="23"/>
    </row>
    <row r="26" spans="1:20" ht="15" customHeight="1" x14ac:dyDescent="0.3">
      <c r="A26" t="s">
        <v>161</v>
      </c>
      <c r="B26" s="30"/>
      <c r="C26" s="85">
        <v>45188</v>
      </c>
      <c r="D26" s="86"/>
      <c r="E26" s="86"/>
      <c r="F26" s="87"/>
      <c r="G26" s="130" t="s">
        <v>150</v>
      </c>
      <c r="H26" s="44"/>
      <c r="I26" s="45"/>
      <c r="J26" s="43" t="s">
        <v>94</v>
      </c>
      <c r="K26" s="45"/>
      <c r="L26" s="136">
        <v>85000</v>
      </c>
      <c r="M26" s="26"/>
      <c r="N26" s="22" t="s">
        <v>15</v>
      </c>
      <c r="O26" s="22" t="s">
        <v>15</v>
      </c>
      <c r="P26" s="22"/>
      <c r="Q26" s="24">
        <v>3</v>
      </c>
      <c r="R26" s="23"/>
      <c r="S26" s="23"/>
      <c r="T26" s="23"/>
    </row>
    <row r="27" spans="1:20" ht="15" customHeight="1" x14ac:dyDescent="0.3">
      <c r="A27" t="s">
        <v>156</v>
      </c>
      <c r="B27" s="105" t="s">
        <v>127</v>
      </c>
      <c r="C27" s="114">
        <v>45538</v>
      </c>
      <c r="D27" s="115"/>
      <c r="E27" s="115"/>
      <c r="F27" s="116"/>
      <c r="G27" s="36" t="s">
        <v>128</v>
      </c>
      <c r="H27" s="37"/>
      <c r="I27" s="38"/>
      <c r="J27" s="36" t="s">
        <v>129</v>
      </c>
      <c r="K27" s="38"/>
      <c r="L27" s="139">
        <v>80000</v>
      </c>
      <c r="M27" s="125" t="s">
        <v>141</v>
      </c>
      <c r="N27" s="109" t="s">
        <v>141</v>
      </c>
      <c r="O27" s="110"/>
      <c r="P27" s="110"/>
    </row>
    <row r="28" spans="1:20" ht="15" customHeight="1" x14ac:dyDescent="0.3">
      <c r="A28" t="s">
        <v>161</v>
      </c>
      <c r="B28" s="27"/>
      <c r="C28" s="51">
        <v>44719</v>
      </c>
      <c r="D28" s="52"/>
      <c r="E28" s="52"/>
      <c r="F28" s="53"/>
      <c r="G28" s="54" t="s">
        <v>58</v>
      </c>
      <c r="H28" s="55"/>
      <c r="I28" s="56"/>
      <c r="J28" s="54" t="s">
        <v>58</v>
      </c>
      <c r="K28" s="56"/>
      <c r="L28" s="135">
        <v>75000</v>
      </c>
      <c r="M28" s="30"/>
      <c r="N28" s="28" t="s">
        <v>15</v>
      </c>
      <c r="O28" s="22" t="s">
        <v>15</v>
      </c>
      <c r="P28" s="22"/>
      <c r="Q28" s="23"/>
      <c r="R28" s="23"/>
      <c r="S28" s="23"/>
      <c r="T28" s="23"/>
    </row>
    <row r="29" spans="1:20" ht="15" customHeight="1" x14ac:dyDescent="0.3">
      <c r="A29" t="s">
        <v>161</v>
      </c>
      <c r="B29" s="76"/>
      <c r="C29" s="67">
        <v>44903</v>
      </c>
      <c r="D29" s="68"/>
      <c r="E29" s="68"/>
      <c r="F29" s="69"/>
      <c r="G29" s="70" t="s">
        <v>70</v>
      </c>
      <c r="H29" s="71"/>
      <c r="I29" s="72"/>
      <c r="J29" s="70" t="s">
        <v>71</v>
      </c>
      <c r="K29" s="72"/>
      <c r="L29" s="133">
        <v>75000</v>
      </c>
      <c r="M29" s="126" t="s">
        <v>21</v>
      </c>
      <c r="N29" s="75" t="s">
        <v>68</v>
      </c>
      <c r="O29" s="75" t="s">
        <v>68</v>
      </c>
      <c r="P29" s="75"/>
      <c r="Q29" s="23"/>
      <c r="R29" s="23"/>
      <c r="S29" s="23"/>
      <c r="T29" s="25" t="s">
        <v>15</v>
      </c>
    </row>
    <row r="30" spans="1:20" ht="15" customHeight="1" x14ac:dyDescent="0.3">
      <c r="A30" t="s">
        <v>161</v>
      </c>
      <c r="B30" s="27"/>
      <c r="C30" s="77">
        <v>44999</v>
      </c>
      <c r="D30" s="78"/>
      <c r="E30" s="78"/>
      <c r="F30" s="79"/>
      <c r="G30" s="18" t="s">
        <v>73</v>
      </c>
      <c r="H30" s="19"/>
      <c r="I30" s="20"/>
      <c r="J30" s="18" t="s">
        <v>74</v>
      </c>
      <c r="K30" s="20"/>
      <c r="L30" s="134">
        <v>75000</v>
      </c>
      <c r="M30" s="21"/>
      <c r="N30" s="22" t="s">
        <v>15</v>
      </c>
      <c r="O30" s="22" t="s">
        <v>15</v>
      </c>
      <c r="P30" s="22"/>
      <c r="Q30" s="23"/>
      <c r="R30" s="23"/>
      <c r="S30" s="23"/>
      <c r="T30" s="23"/>
    </row>
    <row r="31" spans="1:20" ht="15" customHeight="1" x14ac:dyDescent="0.3">
      <c r="A31" t="s">
        <v>161</v>
      </c>
      <c r="B31" s="30"/>
      <c r="C31" s="99">
        <v>45279</v>
      </c>
      <c r="D31" s="100"/>
      <c r="E31" s="100"/>
      <c r="F31" s="101"/>
      <c r="G31" s="54" t="s">
        <v>101</v>
      </c>
      <c r="H31" s="55"/>
      <c r="I31" s="56"/>
      <c r="J31" s="54" t="s">
        <v>102</v>
      </c>
      <c r="K31" s="56"/>
      <c r="L31" s="135">
        <v>75000</v>
      </c>
      <c r="M31" s="21"/>
      <c r="N31" s="22" t="s">
        <v>15</v>
      </c>
      <c r="O31" s="22"/>
      <c r="P31" s="22" t="s">
        <v>15</v>
      </c>
    </row>
    <row r="32" spans="1:20" ht="15" customHeight="1" x14ac:dyDescent="0.3">
      <c r="A32" t="s">
        <v>161</v>
      </c>
      <c r="B32" s="30"/>
      <c r="C32" s="99">
        <v>45279</v>
      </c>
      <c r="D32" s="100"/>
      <c r="E32" s="100"/>
      <c r="F32" s="101"/>
      <c r="G32" s="54" t="s">
        <v>107</v>
      </c>
      <c r="H32" s="55"/>
      <c r="I32" s="56"/>
      <c r="J32" s="54" t="s">
        <v>108</v>
      </c>
      <c r="K32" s="56"/>
      <c r="L32" s="135">
        <v>74500</v>
      </c>
      <c r="M32" s="102" t="s">
        <v>109</v>
      </c>
      <c r="N32" s="103"/>
      <c r="O32" s="103"/>
      <c r="P32" s="104" t="s">
        <v>110</v>
      </c>
    </row>
    <row r="33" spans="1:20" ht="15" customHeight="1" x14ac:dyDescent="0.3">
      <c r="A33" t="s">
        <v>156</v>
      </c>
      <c r="B33" s="73"/>
      <c r="C33" s="67">
        <v>44902</v>
      </c>
      <c r="D33" s="68"/>
      <c r="E33" s="68"/>
      <c r="F33" s="69"/>
      <c r="G33" s="70" t="s">
        <v>66</v>
      </c>
      <c r="H33" s="71"/>
      <c r="I33" s="72"/>
      <c r="J33" s="70" t="s">
        <v>67</v>
      </c>
      <c r="K33" s="72"/>
      <c r="L33" s="133">
        <v>68685</v>
      </c>
      <c r="M33" s="124" t="s">
        <v>21</v>
      </c>
      <c r="N33" s="75" t="s">
        <v>68</v>
      </c>
      <c r="O33" s="75" t="s">
        <v>69</v>
      </c>
      <c r="P33" s="75"/>
      <c r="Q33" s="23"/>
      <c r="R33" s="23"/>
      <c r="S33" s="23"/>
      <c r="T33" s="25" t="s">
        <v>15</v>
      </c>
    </row>
    <row r="34" spans="1:20" ht="15" customHeight="1" x14ac:dyDescent="0.3">
      <c r="A34" t="s">
        <v>161</v>
      </c>
      <c r="B34" s="30"/>
      <c r="C34" s="111">
        <v>45454</v>
      </c>
      <c r="D34" s="112"/>
      <c r="E34" s="112"/>
      <c r="F34" s="113"/>
      <c r="G34" s="18" t="s">
        <v>123</v>
      </c>
      <c r="H34" s="19"/>
      <c r="I34" s="20"/>
      <c r="J34" s="18" t="s">
        <v>124</v>
      </c>
      <c r="K34" s="20"/>
      <c r="L34" s="134">
        <v>65000</v>
      </c>
      <c r="M34" s="125" t="s">
        <v>141</v>
      </c>
      <c r="N34" s="109" t="s">
        <v>141</v>
      </c>
      <c r="O34" s="110"/>
      <c r="P34" s="110"/>
    </row>
    <row r="35" spans="1:20" ht="15" customHeight="1" x14ac:dyDescent="0.3">
      <c r="A35" t="s">
        <v>161</v>
      </c>
      <c r="B35" s="27"/>
      <c r="C35" s="33">
        <v>44621</v>
      </c>
      <c r="D35" s="34"/>
      <c r="E35" s="34"/>
      <c r="F35" s="35"/>
      <c r="G35" s="36" t="s">
        <v>36</v>
      </c>
      <c r="H35" s="37"/>
      <c r="I35" s="38"/>
      <c r="J35" s="36" t="s">
        <v>37</v>
      </c>
      <c r="K35" s="38"/>
      <c r="L35" s="139">
        <v>55000</v>
      </c>
      <c r="M35" s="29"/>
      <c r="N35" s="22" t="s">
        <v>15</v>
      </c>
      <c r="O35" s="22" t="s">
        <v>15</v>
      </c>
      <c r="P35" s="22"/>
      <c r="Q35" s="23"/>
      <c r="R35" s="23"/>
      <c r="S35" s="23"/>
      <c r="T35" s="23"/>
    </row>
    <row r="36" spans="1:20" ht="15" customHeight="1" x14ac:dyDescent="0.3">
      <c r="A36" t="s">
        <v>161</v>
      </c>
      <c r="B36" s="27"/>
      <c r="C36" s="15">
        <v>44537</v>
      </c>
      <c r="D36" s="16"/>
      <c r="E36" s="16"/>
      <c r="F36" s="17"/>
      <c r="G36" s="18" t="s">
        <v>22</v>
      </c>
      <c r="H36" s="19"/>
      <c r="I36" s="20"/>
      <c r="J36" s="18" t="s">
        <v>23</v>
      </c>
      <c r="K36" s="20"/>
      <c r="L36" s="134">
        <v>54000</v>
      </c>
      <c r="M36" s="21"/>
      <c r="N36" s="22" t="s">
        <v>15</v>
      </c>
      <c r="O36" s="22" t="s">
        <v>15</v>
      </c>
      <c r="P36" s="22"/>
      <c r="Q36" s="24">
        <v>3</v>
      </c>
      <c r="R36" s="23"/>
      <c r="S36" s="23"/>
      <c r="T36" s="25" t="s">
        <v>15</v>
      </c>
    </row>
    <row r="37" spans="1:20" ht="15" customHeight="1" x14ac:dyDescent="0.3">
      <c r="A37" t="s">
        <v>161</v>
      </c>
      <c r="B37" s="27"/>
      <c r="C37" s="15">
        <v>44537</v>
      </c>
      <c r="D37" s="16"/>
      <c r="E37" s="16"/>
      <c r="F37" s="17"/>
      <c r="G37" s="18" t="s">
        <v>19</v>
      </c>
      <c r="H37" s="19"/>
      <c r="I37" s="20"/>
      <c r="J37" s="18" t="s">
        <v>20</v>
      </c>
      <c r="K37" s="20"/>
      <c r="L37" s="134">
        <v>50000</v>
      </c>
      <c r="M37" s="74" t="s">
        <v>21</v>
      </c>
      <c r="N37" s="22" t="s">
        <v>15</v>
      </c>
      <c r="O37" s="22" t="s">
        <v>15</v>
      </c>
      <c r="P37" s="22"/>
      <c r="Q37" s="23"/>
      <c r="R37" s="23"/>
      <c r="S37" s="23"/>
      <c r="T37" s="23"/>
    </row>
    <row r="38" spans="1:20" ht="15" customHeight="1" x14ac:dyDescent="0.3">
      <c r="A38" t="s">
        <v>158</v>
      </c>
      <c r="B38" s="27"/>
      <c r="C38" s="57">
        <v>44719</v>
      </c>
      <c r="D38" s="58"/>
      <c r="E38" s="58"/>
      <c r="F38" s="59"/>
      <c r="G38" s="131" t="s">
        <v>151</v>
      </c>
      <c r="H38" s="61"/>
      <c r="I38" s="62"/>
      <c r="J38" s="60" t="s">
        <v>55</v>
      </c>
      <c r="K38" s="62"/>
      <c r="L38" s="137">
        <v>50000</v>
      </c>
      <c r="M38" s="21"/>
      <c r="N38" s="22" t="s">
        <v>15</v>
      </c>
      <c r="O38" s="22" t="s">
        <v>15</v>
      </c>
      <c r="P38" s="22"/>
      <c r="Q38" s="23"/>
      <c r="R38" s="23"/>
      <c r="S38" s="23"/>
      <c r="T38" s="23"/>
    </row>
    <row r="39" spans="1:20" ht="15" customHeight="1" x14ac:dyDescent="0.3">
      <c r="A39" t="s">
        <v>161</v>
      </c>
      <c r="B39" s="27"/>
      <c r="C39" s="82">
        <v>45097</v>
      </c>
      <c r="D39" s="83"/>
      <c r="E39" s="83"/>
      <c r="F39" s="84"/>
      <c r="G39" s="36" t="s">
        <v>88</v>
      </c>
      <c r="H39" s="37"/>
      <c r="I39" s="38"/>
      <c r="J39" s="36" t="s">
        <v>88</v>
      </c>
      <c r="K39" s="38"/>
      <c r="L39" s="139">
        <v>50000</v>
      </c>
      <c r="M39" s="21"/>
      <c r="N39" s="22" t="s">
        <v>15</v>
      </c>
      <c r="O39" s="22" t="s">
        <v>15</v>
      </c>
      <c r="P39" s="22"/>
      <c r="Q39" s="24">
        <v>2</v>
      </c>
      <c r="R39" s="23"/>
      <c r="S39" s="22" t="s">
        <v>89</v>
      </c>
      <c r="T39" s="23"/>
    </row>
    <row r="40" spans="1:20" ht="15" customHeight="1" x14ac:dyDescent="0.3">
      <c r="A40" t="s">
        <v>161</v>
      </c>
      <c r="B40" s="30"/>
      <c r="C40" s="106">
        <v>45363</v>
      </c>
      <c r="D40" s="107"/>
      <c r="E40" s="107"/>
      <c r="F40" s="108"/>
      <c r="G40" s="70" t="s">
        <v>116</v>
      </c>
      <c r="H40" s="71"/>
      <c r="I40" s="72"/>
      <c r="J40" s="94" t="s">
        <v>117</v>
      </c>
      <c r="K40" s="96"/>
      <c r="L40" s="140">
        <v>50000</v>
      </c>
      <c r="M40" s="109" t="s">
        <v>144</v>
      </c>
      <c r="N40" s="110" t="s">
        <v>141</v>
      </c>
      <c r="O40" s="110"/>
      <c r="P40" s="110"/>
    </row>
    <row r="41" spans="1:20" ht="15" customHeight="1" x14ac:dyDescent="0.3">
      <c r="A41" t="s">
        <v>161</v>
      </c>
      <c r="B41" s="30"/>
      <c r="C41" s="114">
        <v>45538</v>
      </c>
      <c r="D41" s="115"/>
      <c r="E41" s="115"/>
      <c r="F41" s="116"/>
      <c r="G41" s="36" t="s">
        <v>130</v>
      </c>
      <c r="H41" s="37"/>
      <c r="I41" s="38"/>
      <c r="J41" s="36" t="s">
        <v>131</v>
      </c>
      <c r="K41" s="38"/>
      <c r="L41" s="139">
        <v>42534</v>
      </c>
      <c r="M41" s="109"/>
      <c r="N41" s="110"/>
      <c r="O41" s="110"/>
      <c r="P41" s="110"/>
    </row>
    <row r="42" spans="1:20" ht="15" customHeight="1" x14ac:dyDescent="0.3">
      <c r="A42" t="s">
        <v>161</v>
      </c>
      <c r="B42" s="30"/>
      <c r="C42" s="117">
        <v>45636</v>
      </c>
      <c r="D42" s="118"/>
      <c r="E42" s="118"/>
      <c r="F42" s="119"/>
      <c r="G42" s="60" t="s">
        <v>139</v>
      </c>
      <c r="H42" s="61"/>
      <c r="I42" s="62"/>
      <c r="J42" s="60" t="s">
        <v>140</v>
      </c>
      <c r="K42" s="62"/>
      <c r="L42" s="137">
        <v>41490</v>
      </c>
      <c r="M42" s="110" t="s">
        <v>141</v>
      </c>
      <c r="N42" s="110" t="s">
        <v>141</v>
      </c>
      <c r="O42" s="110"/>
      <c r="P42" s="110"/>
    </row>
    <row r="43" spans="1:20" ht="15" customHeight="1" x14ac:dyDescent="0.3">
      <c r="B43" s="73" t="s">
        <v>145</v>
      </c>
      <c r="C43" s="122" t="s">
        <v>145</v>
      </c>
      <c r="D43" s="89"/>
      <c r="E43" s="89"/>
      <c r="F43" s="89"/>
      <c r="G43" s="89"/>
      <c r="H43" s="89"/>
      <c r="I43" s="89"/>
      <c r="J43" s="89"/>
      <c r="K43" s="89"/>
      <c r="L43" s="142"/>
      <c r="M43" s="88"/>
      <c r="N43" s="22"/>
      <c r="O43" s="22"/>
      <c r="P43" s="22"/>
    </row>
    <row r="44" spans="1:20" ht="15" customHeight="1" x14ac:dyDescent="0.3">
      <c r="A44" t="s">
        <v>156</v>
      </c>
      <c r="B44" s="32" t="s">
        <v>72</v>
      </c>
      <c r="C44" s="15">
        <v>44999</v>
      </c>
      <c r="D44" s="16"/>
      <c r="E44" s="16"/>
      <c r="F44" s="17"/>
      <c r="G44" s="18" t="s">
        <v>41</v>
      </c>
      <c r="H44" s="19"/>
      <c r="I44" s="20"/>
      <c r="J44" s="18" t="s">
        <v>42</v>
      </c>
      <c r="K44" s="20"/>
      <c r="L44" s="134">
        <v>40000</v>
      </c>
      <c r="M44" s="21"/>
      <c r="N44" s="22" t="s">
        <v>15</v>
      </c>
      <c r="O44" s="22" t="s">
        <v>15</v>
      </c>
      <c r="P44" s="22"/>
      <c r="Q44" s="23"/>
      <c r="R44" s="23"/>
      <c r="S44" s="23"/>
      <c r="T44" s="25" t="s">
        <v>15</v>
      </c>
    </row>
    <row r="45" spans="1:20" ht="15" customHeight="1" x14ac:dyDescent="0.3">
      <c r="A45" t="s">
        <v>156</v>
      </c>
      <c r="B45" s="30"/>
      <c r="C45" s="114">
        <v>45538</v>
      </c>
      <c r="D45" s="115"/>
      <c r="E45" s="115"/>
      <c r="F45" s="116"/>
      <c r="G45" s="129" t="s">
        <v>153</v>
      </c>
      <c r="H45" s="37"/>
      <c r="I45" s="38"/>
      <c r="J45" s="36" t="s">
        <v>132</v>
      </c>
      <c r="K45" s="38"/>
      <c r="L45" s="139">
        <v>39800</v>
      </c>
      <c r="M45" s="109"/>
      <c r="N45" s="110"/>
      <c r="O45" s="110"/>
      <c r="P45" s="110"/>
    </row>
    <row r="46" spans="1:20" ht="15" customHeight="1" x14ac:dyDescent="0.3">
      <c r="A46" t="s">
        <v>161</v>
      </c>
      <c r="B46" s="32" t="s">
        <v>90</v>
      </c>
      <c r="C46" s="85">
        <v>45188</v>
      </c>
      <c r="D46" s="86"/>
      <c r="E46" s="86"/>
      <c r="F46" s="87"/>
      <c r="G46" s="130" t="s">
        <v>154</v>
      </c>
      <c r="H46" s="44"/>
      <c r="I46" s="45"/>
      <c r="J46" s="43" t="s">
        <v>91</v>
      </c>
      <c r="K46" s="45"/>
      <c r="L46" s="136">
        <v>36000</v>
      </c>
      <c r="M46" s="21"/>
      <c r="N46" s="22" t="s">
        <v>15</v>
      </c>
      <c r="O46" s="22" t="s">
        <v>15</v>
      </c>
      <c r="P46" s="22"/>
      <c r="Q46" s="23"/>
      <c r="R46" s="23"/>
      <c r="S46" s="23"/>
      <c r="T46" s="23"/>
    </row>
    <row r="47" spans="1:20" ht="15" customHeight="1" x14ac:dyDescent="0.3">
      <c r="A47" t="s">
        <v>161</v>
      </c>
      <c r="B47" s="30"/>
      <c r="C47" s="117">
        <v>45636</v>
      </c>
      <c r="D47" s="118"/>
      <c r="E47" s="118"/>
      <c r="F47" s="119"/>
      <c r="G47" s="60" t="s">
        <v>137</v>
      </c>
      <c r="H47" s="61"/>
      <c r="I47" s="62"/>
      <c r="J47" s="60" t="s">
        <v>138</v>
      </c>
      <c r="K47" s="62"/>
      <c r="L47" s="137">
        <v>34747</v>
      </c>
      <c r="M47" s="109"/>
      <c r="N47" s="110"/>
      <c r="O47" s="110"/>
      <c r="P47" s="110"/>
    </row>
    <row r="48" spans="1:20" ht="15" customHeight="1" x14ac:dyDescent="0.3">
      <c r="A48" t="s">
        <v>161</v>
      </c>
      <c r="B48" s="30"/>
      <c r="C48" s="114">
        <v>45538</v>
      </c>
      <c r="D48" s="115"/>
      <c r="E48" s="115"/>
      <c r="F48" s="116"/>
      <c r="G48" s="36" t="s">
        <v>133</v>
      </c>
      <c r="H48" s="37"/>
      <c r="I48" s="38"/>
      <c r="J48" s="36" t="s">
        <v>134</v>
      </c>
      <c r="K48" s="38"/>
      <c r="L48" s="139">
        <v>30000</v>
      </c>
      <c r="M48" s="109"/>
      <c r="N48" s="110"/>
      <c r="O48" s="110"/>
      <c r="P48" s="110"/>
    </row>
    <row r="49" spans="1:20" ht="15" customHeight="1" x14ac:dyDescent="0.3">
      <c r="A49" t="s">
        <v>161</v>
      </c>
      <c r="B49" s="30"/>
      <c r="C49" s="77">
        <v>44999</v>
      </c>
      <c r="D49" s="78"/>
      <c r="E49" s="78"/>
      <c r="F49" s="79"/>
      <c r="G49" s="18" t="s">
        <v>75</v>
      </c>
      <c r="H49" s="19"/>
      <c r="I49" s="20"/>
      <c r="J49" s="18" t="s">
        <v>76</v>
      </c>
      <c r="K49" s="20"/>
      <c r="L49" s="134">
        <v>25644</v>
      </c>
      <c r="M49" s="21"/>
      <c r="N49" s="22" t="s">
        <v>15</v>
      </c>
      <c r="O49" s="22" t="s">
        <v>15</v>
      </c>
      <c r="P49" s="22"/>
      <c r="Q49" s="24">
        <v>1</v>
      </c>
      <c r="R49" s="23"/>
      <c r="S49" s="23"/>
      <c r="T49" s="23"/>
    </row>
    <row r="50" spans="1:20" ht="15" customHeight="1" x14ac:dyDescent="0.3">
      <c r="A50" t="s">
        <v>161</v>
      </c>
      <c r="B50" s="66" t="s">
        <v>63</v>
      </c>
      <c r="C50" s="67">
        <v>44901</v>
      </c>
      <c r="D50" s="68"/>
      <c r="E50" s="68"/>
      <c r="F50" s="69"/>
      <c r="G50" s="70" t="s">
        <v>64</v>
      </c>
      <c r="H50" s="71"/>
      <c r="I50" s="72"/>
      <c r="J50" s="70" t="s">
        <v>65</v>
      </c>
      <c r="K50" s="72"/>
      <c r="L50" s="133">
        <v>25000</v>
      </c>
      <c r="M50" s="21"/>
      <c r="N50" s="22" t="s">
        <v>15</v>
      </c>
      <c r="O50" s="22" t="s">
        <v>15</v>
      </c>
      <c r="P50" s="22"/>
      <c r="Q50" s="23"/>
      <c r="R50" s="23"/>
      <c r="S50" s="23"/>
      <c r="T50" s="25" t="s">
        <v>15</v>
      </c>
    </row>
    <row r="51" spans="1:20" ht="15" customHeight="1" x14ac:dyDescent="0.3">
      <c r="A51" t="s">
        <v>161</v>
      </c>
      <c r="B51" s="30"/>
      <c r="C51" s="33">
        <v>44621</v>
      </c>
      <c r="D51" s="34"/>
      <c r="E51" s="34"/>
      <c r="F51" s="35"/>
      <c r="G51" s="36" t="s">
        <v>38</v>
      </c>
      <c r="H51" s="37"/>
      <c r="I51" s="38"/>
      <c r="J51" s="36" t="s">
        <v>39</v>
      </c>
      <c r="K51" s="38"/>
      <c r="L51" s="139">
        <v>20000</v>
      </c>
      <c r="M51" s="21"/>
      <c r="N51" s="22" t="s">
        <v>15</v>
      </c>
      <c r="O51" s="22" t="s">
        <v>15</v>
      </c>
      <c r="P51" s="22"/>
      <c r="Q51" s="24">
        <v>3</v>
      </c>
      <c r="R51" s="39" t="s">
        <v>15</v>
      </c>
      <c r="S51" s="22" t="s">
        <v>40</v>
      </c>
      <c r="T51" s="22"/>
    </row>
    <row r="52" spans="1:20" ht="15" customHeight="1" x14ac:dyDescent="0.3">
      <c r="A52" t="s">
        <v>161</v>
      </c>
      <c r="B52" s="30"/>
      <c r="C52" s="106">
        <v>45363</v>
      </c>
      <c r="D52" s="107"/>
      <c r="E52" s="107"/>
      <c r="F52" s="108"/>
      <c r="G52" s="70" t="s">
        <v>115</v>
      </c>
      <c r="H52" s="71"/>
      <c r="I52" s="72"/>
      <c r="J52" s="70" t="s">
        <v>115</v>
      </c>
      <c r="K52" s="72"/>
      <c r="L52" s="133">
        <v>20000</v>
      </c>
      <c r="M52" s="109" t="s">
        <v>142</v>
      </c>
      <c r="N52" s="110" t="s">
        <v>141</v>
      </c>
      <c r="O52" s="110"/>
      <c r="P52" s="110"/>
    </row>
    <row r="53" spans="1:20" ht="15" customHeight="1" x14ac:dyDescent="0.3">
      <c r="A53" t="s">
        <v>156</v>
      </c>
      <c r="B53" s="14" t="s">
        <v>12</v>
      </c>
      <c r="C53" s="15">
        <v>44446</v>
      </c>
      <c r="D53" s="16"/>
      <c r="E53" s="16"/>
      <c r="F53" s="17"/>
      <c r="G53" s="18" t="s">
        <v>13</v>
      </c>
      <c r="H53" s="19"/>
      <c r="I53" s="20"/>
      <c r="J53" s="18" t="s">
        <v>14</v>
      </c>
      <c r="K53" s="20"/>
      <c r="L53" s="134">
        <v>15000</v>
      </c>
      <c r="M53" s="21"/>
      <c r="N53" s="22" t="s">
        <v>15</v>
      </c>
      <c r="O53" s="22" t="s">
        <v>15</v>
      </c>
      <c r="P53" s="22"/>
      <c r="Q53" s="23"/>
      <c r="R53" s="24">
        <v>1</v>
      </c>
      <c r="S53" s="23"/>
      <c r="T53" s="25" t="s">
        <v>15</v>
      </c>
    </row>
    <row r="54" spans="1:20" ht="15" customHeight="1" x14ac:dyDescent="0.3">
      <c r="A54" t="s">
        <v>156</v>
      </c>
      <c r="B54" s="32" t="s">
        <v>49</v>
      </c>
      <c r="C54" s="51">
        <v>44719</v>
      </c>
      <c r="D54" s="52"/>
      <c r="E54" s="52"/>
      <c r="F54" s="53"/>
      <c r="G54" s="54" t="s">
        <v>50</v>
      </c>
      <c r="H54" s="55"/>
      <c r="I54" s="56"/>
      <c r="J54" s="54" t="s">
        <v>51</v>
      </c>
      <c r="K54" s="56"/>
      <c r="L54" s="135">
        <v>15000</v>
      </c>
      <c r="M54" s="21"/>
      <c r="N54" s="22" t="s">
        <v>15</v>
      </c>
      <c r="O54" s="22" t="s">
        <v>15</v>
      </c>
      <c r="P54" s="22"/>
      <c r="Q54" s="23"/>
      <c r="R54" s="23"/>
      <c r="S54" s="22" t="s">
        <v>52</v>
      </c>
      <c r="T54" s="25" t="s">
        <v>15</v>
      </c>
    </row>
    <row r="55" spans="1:20" ht="15" customHeight="1" x14ac:dyDescent="0.3">
      <c r="A55" t="s">
        <v>156</v>
      </c>
      <c r="B55" s="27"/>
      <c r="C55" s="33">
        <v>44621</v>
      </c>
      <c r="D55" s="34"/>
      <c r="E55" s="34"/>
      <c r="F55" s="35"/>
      <c r="G55" s="36" t="s">
        <v>34</v>
      </c>
      <c r="H55" s="37"/>
      <c r="I55" s="38"/>
      <c r="J55" s="36" t="s">
        <v>35</v>
      </c>
      <c r="K55" s="38"/>
      <c r="L55" s="139">
        <v>10000</v>
      </c>
      <c r="M55" s="21"/>
      <c r="N55" s="22" t="s">
        <v>15</v>
      </c>
      <c r="O55" s="22" t="s">
        <v>15</v>
      </c>
      <c r="P55" s="22"/>
      <c r="Q55" s="23"/>
      <c r="R55" s="23"/>
      <c r="S55" s="22" t="s">
        <v>15</v>
      </c>
      <c r="T55" s="23"/>
    </row>
    <row r="56" spans="1:20" ht="15" customHeight="1" x14ac:dyDescent="0.3">
      <c r="A56" t="s">
        <v>161</v>
      </c>
      <c r="B56" s="30"/>
      <c r="C56" s="111">
        <v>45454</v>
      </c>
      <c r="D56" s="112"/>
      <c r="E56" s="112"/>
      <c r="F56" s="113"/>
      <c r="G56" s="18" t="s">
        <v>121</v>
      </c>
      <c r="H56" s="19"/>
      <c r="I56" s="20"/>
      <c r="J56" s="18" t="s">
        <v>122</v>
      </c>
      <c r="K56" s="20"/>
      <c r="L56" s="134">
        <v>10000</v>
      </c>
      <c r="M56" s="109" t="s">
        <v>141</v>
      </c>
      <c r="N56" s="110" t="s">
        <v>141</v>
      </c>
      <c r="O56" s="110"/>
      <c r="P56" s="110"/>
    </row>
    <row r="57" spans="1:20" ht="15" customHeight="1" x14ac:dyDescent="0.3">
      <c r="A57" t="s">
        <v>161</v>
      </c>
      <c r="B57" s="27"/>
      <c r="C57" s="40">
        <v>44705</v>
      </c>
      <c r="D57" s="41"/>
      <c r="E57" s="41"/>
      <c r="F57" s="42"/>
      <c r="G57" s="48" t="s">
        <v>45</v>
      </c>
      <c r="H57" s="49"/>
      <c r="I57" s="50"/>
      <c r="J57" s="43" t="s">
        <v>46</v>
      </c>
      <c r="K57" s="45"/>
      <c r="L57" s="136">
        <v>8333.33</v>
      </c>
      <c r="M57" s="21"/>
      <c r="N57" s="22" t="s">
        <v>15</v>
      </c>
      <c r="O57" s="22" t="s">
        <v>15</v>
      </c>
      <c r="P57" s="22"/>
      <c r="Q57" s="23"/>
      <c r="R57" s="23"/>
      <c r="S57" s="23"/>
      <c r="T57" s="23"/>
    </row>
    <row r="58" spans="1:20" ht="15" customHeight="1" x14ac:dyDescent="0.3">
      <c r="A58" t="s">
        <v>161</v>
      </c>
      <c r="B58" s="27"/>
      <c r="C58" s="40">
        <v>44705</v>
      </c>
      <c r="D58" s="41"/>
      <c r="E58" s="41"/>
      <c r="F58" s="42"/>
      <c r="G58" s="48" t="s">
        <v>45</v>
      </c>
      <c r="H58" s="49"/>
      <c r="I58" s="50"/>
      <c r="J58" s="43" t="s">
        <v>47</v>
      </c>
      <c r="K58" s="45"/>
      <c r="L58" s="136">
        <v>8333.33</v>
      </c>
      <c r="M58" s="21"/>
      <c r="N58" s="22" t="s">
        <v>15</v>
      </c>
      <c r="O58" s="22" t="s">
        <v>15</v>
      </c>
      <c r="P58" s="22"/>
      <c r="Q58" s="23"/>
      <c r="R58" s="24">
        <v>1</v>
      </c>
      <c r="S58" s="23"/>
      <c r="T58" s="25" t="s">
        <v>15</v>
      </c>
    </row>
    <row r="59" spans="1:20" ht="15" customHeight="1" x14ac:dyDescent="0.3">
      <c r="A59" t="s">
        <v>161</v>
      </c>
      <c r="B59" s="30"/>
      <c r="C59" s="40">
        <v>44705</v>
      </c>
      <c r="D59" s="41"/>
      <c r="E59" s="41"/>
      <c r="F59" s="42"/>
      <c r="G59" s="48" t="s">
        <v>45</v>
      </c>
      <c r="H59" s="49"/>
      <c r="I59" s="50"/>
      <c r="J59" s="43" t="s">
        <v>48</v>
      </c>
      <c r="K59" s="45"/>
      <c r="L59" s="136">
        <v>8333</v>
      </c>
      <c r="M59" s="21"/>
      <c r="N59" s="22" t="s">
        <v>15</v>
      </c>
      <c r="O59" s="22" t="s">
        <v>15</v>
      </c>
      <c r="P59" s="22"/>
      <c r="Q59" s="23"/>
      <c r="R59" s="23"/>
      <c r="S59" s="23"/>
      <c r="T59" s="25" t="s">
        <v>15</v>
      </c>
    </row>
    <row r="60" spans="1:20" ht="15" customHeight="1" x14ac:dyDescent="0.3">
      <c r="A60" t="s">
        <v>161</v>
      </c>
      <c r="B60" s="32" t="s">
        <v>31</v>
      </c>
      <c r="C60" s="33">
        <v>44621</v>
      </c>
      <c r="D60" s="34"/>
      <c r="E60" s="34"/>
      <c r="F60" s="35"/>
      <c r="G60" s="36" t="s">
        <v>32</v>
      </c>
      <c r="H60" s="37"/>
      <c r="I60" s="38"/>
      <c r="J60" s="36" t="s">
        <v>33</v>
      </c>
      <c r="K60" s="38"/>
      <c r="L60" s="139">
        <v>7000</v>
      </c>
      <c r="M60" s="21"/>
      <c r="N60" s="22" t="s">
        <v>15</v>
      </c>
      <c r="O60" s="22" t="s">
        <v>15</v>
      </c>
      <c r="P60" s="22"/>
      <c r="Q60" s="24">
        <v>0</v>
      </c>
      <c r="R60" s="24">
        <v>0</v>
      </c>
      <c r="S60" s="23"/>
      <c r="T60" s="25" t="s">
        <v>15</v>
      </c>
    </row>
    <row r="61" spans="1:20" ht="15" customHeight="1" x14ac:dyDescent="0.3">
      <c r="A61" t="s">
        <v>156</v>
      </c>
      <c r="B61" s="30"/>
      <c r="C61" s="111">
        <v>45454</v>
      </c>
      <c r="D61" s="112"/>
      <c r="E61" s="112"/>
      <c r="F61" s="113"/>
      <c r="G61" s="18" t="s">
        <v>125</v>
      </c>
      <c r="H61" s="19"/>
      <c r="I61" s="20"/>
      <c r="J61" s="18" t="s">
        <v>126</v>
      </c>
      <c r="K61" s="20"/>
      <c r="L61" s="134">
        <v>4500</v>
      </c>
      <c r="M61" s="109" t="s">
        <v>141</v>
      </c>
      <c r="N61" s="110" t="s">
        <v>141</v>
      </c>
      <c r="O61" s="110"/>
      <c r="P61" s="110"/>
    </row>
    <row r="62" spans="1:20" ht="15" customHeight="1" x14ac:dyDescent="0.3">
      <c r="A62" t="s">
        <v>161</v>
      </c>
      <c r="B62" s="81" t="s">
        <v>82</v>
      </c>
      <c r="C62" s="82">
        <v>44999</v>
      </c>
      <c r="D62" s="83"/>
      <c r="E62" s="83"/>
      <c r="F62" s="84"/>
      <c r="G62" s="36" t="s">
        <v>32</v>
      </c>
      <c r="H62" s="37"/>
      <c r="I62" s="38"/>
      <c r="J62" s="36" t="s">
        <v>83</v>
      </c>
      <c r="K62" s="38"/>
      <c r="L62" s="139">
        <v>2000</v>
      </c>
      <c r="M62" s="74" t="s">
        <v>21</v>
      </c>
      <c r="N62" s="22" t="s">
        <v>15</v>
      </c>
      <c r="O62" s="22" t="s">
        <v>15</v>
      </c>
      <c r="P62" s="22"/>
      <c r="Q62" s="23"/>
      <c r="R62" s="23"/>
      <c r="S62" s="23"/>
      <c r="T62" s="23"/>
    </row>
    <row r="63" spans="1:20" ht="15" customHeight="1" x14ac:dyDescent="0.3">
      <c r="A63" t="s">
        <v>161</v>
      </c>
      <c r="B63" s="123"/>
      <c r="C63" s="91">
        <v>45279</v>
      </c>
      <c r="D63" s="92"/>
      <c r="E63" s="92"/>
      <c r="F63" s="93"/>
      <c r="G63" s="94" t="s">
        <v>105</v>
      </c>
      <c r="H63" s="95"/>
      <c r="I63" s="96"/>
      <c r="J63" s="94" t="s">
        <v>106</v>
      </c>
      <c r="K63" s="96"/>
      <c r="L63" s="140">
        <v>0</v>
      </c>
      <c r="M63" s="97" t="s">
        <v>143</v>
      </c>
      <c r="N63" s="98"/>
      <c r="O63" s="98"/>
      <c r="P63" s="98"/>
    </row>
    <row r="64" spans="1:20" ht="13" customHeight="1" x14ac:dyDescent="0.3"/>
    <row r="65" ht="13" customHeight="1" x14ac:dyDescent="0.3"/>
    <row r="66" ht="13" customHeight="1" x14ac:dyDescent="0.3"/>
    <row r="67" ht="13" customHeight="1" x14ac:dyDescent="0.3"/>
  </sheetData>
  <autoFilter ref="A5:U63">
    <filterColumn colId="14" showButton="0"/>
  </autoFilter>
  <mergeCells count="1">
    <mergeCell ref="O5:P5"/>
  </mergeCells>
  <conditionalFormatting sqref="F4">
    <cfRule type="expression" dxfId="1" priority="1">
      <formula>$L$1=SUM($F$1:$F$3)</formula>
    </cfRule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Becky Enos</dc:creator>
  <cp:lastModifiedBy>Chris</cp:lastModifiedBy>
  <dcterms:created xsi:type="dcterms:W3CDTF">2026-05-09T17:51:07Z</dcterms:created>
  <dcterms:modified xsi:type="dcterms:W3CDTF">2026-05-11T19:03:15Z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eated">
    <vt:filetime>2025-08-28T00:00:00Z</vt:filetime>
  </property>
  <property fmtid="{D5CDD505-2E9C-101B-9397-08002B2CF9AE}" pid="3" name="Creator">
    <vt:lpwstr>Microsoft® Excel® 2016</vt:lpwstr>
  </property>
  <property fmtid="{D5CDD505-2E9C-101B-9397-08002B2CF9AE}" pid="4" name="LastSaved">
    <vt:filetime>2026-05-09T00:00:00Z</vt:filetime>
  </property>
  <property fmtid="{D5CDD505-2E9C-101B-9397-08002B2CF9AE}" pid="5" name="Producer">
    <vt:lpwstr>Microsoft® Excel® 2016</vt:lpwstr>
  </property>
</Properties>
</file>